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 yWindow="-12" windowWidth="19236" windowHeight="11640" tabRatio="647"/>
  </bookViews>
  <sheets>
    <sheet name="Salary Comparison" sheetId="17" r:id="rId1"/>
    <sheet name="Company Comparison table" sheetId="11" r:id="rId2"/>
    <sheet name="Trust Comparison table" sheetId="14" r:id="rId3"/>
    <sheet name="Notes - Company" sheetId="6" r:id="rId4"/>
    <sheet name="Company Table 6A" sheetId="8" r:id="rId5"/>
    <sheet name="Notes - Trust" sheetId="16" r:id="rId6"/>
    <sheet name="Trusts Table 4" sheetId="15" r:id="rId7"/>
  </sheets>
  <definedNames>
    <definedName name="_xlnm.Print_Area" localSheetId="1">'Company Comparison table'!$A$1:$D$17</definedName>
  </definedNames>
  <calcPr calcId="179021" fullPrecision="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1" i="17" l="1"/>
  <c r="C11" i="17"/>
  <c r="B11" i="17"/>
  <c r="D10" i="17"/>
  <c r="C10" i="17"/>
  <c r="B10" i="17"/>
  <c r="B14" i="14"/>
  <c r="D9" i="17"/>
  <c r="C9" i="17"/>
  <c r="B9" i="17"/>
  <c r="D8" i="17"/>
  <c r="C8" i="17"/>
  <c r="B8" i="17"/>
  <c r="D16" i="11"/>
  <c r="C16" i="11"/>
  <c r="B16" i="11"/>
  <c r="D14" i="11"/>
  <c r="C14" i="11"/>
  <c r="B14" i="11"/>
  <c r="D12" i="11"/>
  <c r="C12" i="11"/>
  <c r="B12" i="11"/>
  <c r="D10" i="11"/>
  <c r="C10" i="11"/>
  <c r="B10" i="11"/>
  <c r="D16" i="14"/>
  <c r="C16" i="14"/>
  <c r="B16" i="14"/>
  <c r="D14" i="14" l="1"/>
  <c r="C14" i="14"/>
  <c r="B15" i="14"/>
  <c r="D12" i="14"/>
  <c r="C12" i="14"/>
  <c r="B12" i="14"/>
  <c r="B13" i="14"/>
  <c r="D10" i="14"/>
  <c r="C10" i="14"/>
  <c r="B10" i="14"/>
  <c r="B11" i="14" l="1"/>
  <c r="B19" i="15"/>
  <c r="B8" i="14" s="1"/>
  <c r="EZ19" i="15"/>
  <c r="FN19" i="15"/>
  <c r="FN22" i="15" s="1"/>
  <c r="C11" i="14" s="1"/>
  <c r="FP19" i="15"/>
  <c r="GF19" i="15"/>
  <c r="B20" i="15"/>
  <c r="EZ20" i="15"/>
  <c r="FN20" i="15"/>
  <c r="FP20" i="15"/>
  <c r="GF20" i="15"/>
  <c r="B21" i="15"/>
  <c r="D8" i="14" s="1"/>
  <c r="EZ21" i="15"/>
  <c r="FN21" i="15"/>
  <c r="D11" i="14" s="1"/>
  <c r="FP21" i="15"/>
  <c r="GF21" i="15"/>
  <c r="C8" i="14"/>
  <c r="C13" i="14" l="1"/>
  <c r="D17" i="14"/>
  <c r="B17" i="14"/>
  <c r="B22" i="15"/>
  <c r="C9" i="14" s="1"/>
  <c r="FP22" i="15"/>
  <c r="D13" i="14" s="1"/>
  <c r="EZ22" i="15"/>
  <c r="C17" i="14" s="1"/>
  <c r="GF22" i="15"/>
  <c r="GI34" i="8"/>
  <c r="GE35" i="8"/>
  <c r="GE34" i="8"/>
  <c r="GE33" i="8"/>
  <c r="GE36" i="8"/>
  <c r="GI33" i="8"/>
  <c r="GI35" i="8"/>
  <c r="GI36" i="8"/>
  <c r="B17" i="11"/>
  <c r="D17" i="11"/>
  <c r="C17" i="11"/>
  <c r="FS34" i="8"/>
  <c r="FS33" i="8"/>
  <c r="FS35" i="8"/>
  <c r="FS36" i="8"/>
  <c r="C15" i="11"/>
  <c r="D15" i="11"/>
  <c r="B15" i="11"/>
  <c r="FQ35" i="8"/>
  <c r="FQ33" i="8"/>
  <c r="FQ34" i="8"/>
  <c r="FQ36" i="8"/>
  <c r="D13" i="11"/>
  <c r="C13" i="11"/>
  <c r="B13" i="11"/>
  <c r="DY35" i="8"/>
  <c r="DY33" i="8"/>
  <c r="DY34" i="8"/>
  <c r="DY36" i="8"/>
  <c r="D11" i="11"/>
  <c r="C11" i="11"/>
  <c r="B11" i="11"/>
  <c r="D8" i="11"/>
  <c r="D9" i="11" s="1"/>
  <c r="B8" i="11"/>
  <c r="C8" i="11"/>
  <c r="C9" i="11" l="1"/>
  <c r="B9" i="11"/>
  <c r="B9" i="14"/>
  <c r="D9" i="14"/>
  <c r="C15" i="14"/>
  <c r="D15" i="14"/>
  <c r="GF27" i="15"/>
</calcChain>
</file>

<file path=xl/sharedStrings.xml><?xml version="1.0" encoding="utf-8"?>
<sst xmlns="http://schemas.openxmlformats.org/spreadsheetml/2006/main" count="649" uniqueCount="498">
  <si>
    <t>Relevant statistics</t>
  </si>
  <si>
    <t xml:space="preserve">Private </t>
  </si>
  <si>
    <t>Public</t>
  </si>
  <si>
    <t>Others</t>
  </si>
  <si>
    <t>Number of taxpayers per classification (number)</t>
  </si>
  <si>
    <t>Numbers of taxpayers per classificaton (percentage)</t>
  </si>
  <si>
    <t>Total salary and wages paid by classification ($billions)</t>
  </si>
  <si>
    <t>Total salary and wages paid by classificiation (percentage)</t>
  </si>
  <si>
    <t>Taxable income per classification ($billions)</t>
  </si>
  <si>
    <t>Taxable income per classification (percentage)</t>
  </si>
  <si>
    <t>Tax payable per classification ($billions)</t>
  </si>
  <si>
    <t>Tax payable per classification (percentage)</t>
  </si>
  <si>
    <t>Taxation statistics 2015–16</t>
  </si>
  <si>
    <t>Table 6 : Companies</t>
  </si>
  <si>
    <r>
      <t>Selected items by taxable status, residency status, company type and company size, 2010-11 to 2015–16 income years</t>
    </r>
    <r>
      <rPr>
        <b/>
        <vertAlign val="superscript"/>
        <sz val="12"/>
        <rFont val="Verdana"/>
        <family val="2"/>
      </rPr>
      <t>1</t>
    </r>
  </si>
  <si>
    <t>Other gross income
no.</t>
  </si>
  <si>
    <t>Notes:</t>
  </si>
  <si>
    <t>*</t>
  </si>
  <si>
    <t>The symbol 'na' used in this publication means not applicable or not available.</t>
  </si>
  <si>
    <t>Totals may not equal the sum of components due to rounding.</t>
  </si>
  <si>
    <t>In order to meet privacy regulations, some items may not be included, or data for some groups may be aggregated with other groups.</t>
  </si>
  <si>
    <t>The statistics for the 2015–16 income year were sourced from 2016 company income tax returns processed by 31 October 2017. The statistics are not necessarily complete. Table B includes data processed up to 31 October of the following year. For example, data for the 2014–15 income year includes data processed up to 31 October 2016.</t>
  </si>
  <si>
    <t>'Other' includes companies classified as a co-operative, registered organisation, non-profit, strata title, pooled development fund, limited partnership, corporate unit trust or a public trading unit trust.</t>
  </si>
  <si>
    <t xml:space="preserve">The 'Total income' reported in this table is based on the total calculated by the Tax Office during tax return assessment and therefore will not necessarily agree with the sum of income items which taxpayers claim on their annual income tax returns. </t>
  </si>
  <si>
    <t>'Non-resident' includes companies classified as non-resident and/or residency status not stated.</t>
  </si>
  <si>
    <t>The company size definitions are as follows:</t>
  </si>
  <si>
    <t>Size          -  Total income</t>
  </si>
  <si>
    <t>Loss/Nil           -  less than or equal to $0</t>
  </si>
  <si>
    <t>Micro         -  $1 to less than $2 million</t>
  </si>
  <si>
    <t>Small         -  $2 million to less than $10 million</t>
  </si>
  <si>
    <t>Medium      -  $10 million to less than $100 million</t>
  </si>
  <si>
    <t>Large         -  $100 million to less than $250 million</t>
  </si>
  <si>
    <t>Very large  -  $250 million or more</t>
  </si>
  <si>
    <t>Table 6A</t>
  </si>
  <si>
    <t>Selected items for 2015–16 income year</t>
  </si>
  <si>
    <t>Table 6B</t>
  </si>
  <si>
    <t>Selected items for income years 2010–11 to 2015–16</t>
  </si>
  <si>
    <r>
      <t>Taxation statistics 2015–16 Companies: Selected items, by taxable status, residency status, company type and company size, 2015–16 income year</t>
    </r>
    <r>
      <rPr>
        <b/>
        <vertAlign val="superscript"/>
        <sz val="8"/>
        <rFont val="Verdana"/>
        <family val="2"/>
      </rPr>
      <t>1</t>
    </r>
  </si>
  <si>
    <t>Taxable status</t>
  </si>
  <si>
    <r>
      <t>Residency status</t>
    </r>
    <r>
      <rPr>
        <b/>
        <vertAlign val="superscript"/>
        <sz val="8"/>
        <rFont val="Verdana"/>
        <family val="2"/>
      </rPr>
      <t>4</t>
    </r>
  </si>
  <si>
    <r>
      <t>Company type</t>
    </r>
    <r>
      <rPr>
        <b/>
        <vertAlign val="superscript"/>
        <sz val="8"/>
        <rFont val="Verdana"/>
        <family val="2"/>
      </rPr>
      <t>2</t>
    </r>
  </si>
  <si>
    <r>
      <t>Company size</t>
    </r>
    <r>
      <rPr>
        <b/>
        <vertAlign val="superscript"/>
        <sz val="8"/>
        <rFont val="Verdana"/>
        <family val="2"/>
      </rPr>
      <t>5</t>
    </r>
  </si>
  <si>
    <t>Number of companies 
no.</t>
  </si>
  <si>
    <t>Other sales of goods and services 
no.</t>
  </si>
  <si>
    <t>Other sales of goods and services 
$</t>
  </si>
  <si>
    <t>Gross distribution from partnerships 
no.</t>
  </si>
  <si>
    <t>Gross distribution from partnerships 
$</t>
  </si>
  <si>
    <t>Gross distribution from trusts 
no.</t>
  </si>
  <si>
    <t>Gross distribution from trusts 
$</t>
  </si>
  <si>
    <t>Gross Interest 
no.</t>
  </si>
  <si>
    <t>Gross Interest 
$</t>
  </si>
  <si>
    <t>Gross rent and other leasing and hiring income 
no.</t>
  </si>
  <si>
    <t>Gross rent and other leasing and hiring income 
$</t>
  </si>
  <si>
    <t>Total dividends 
no.</t>
  </si>
  <si>
    <t>Total dividends 
$</t>
  </si>
  <si>
    <t>Fringe benefit employee contributions 
no.</t>
  </si>
  <si>
    <t>Fringe benefit employee contributions 
$</t>
  </si>
  <si>
    <t>Assessable government industry payments 
no.</t>
  </si>
  <si>
    <t>Assessable government industry payments 
$</t>
  </si>
  <si>
    <t>Unrealised gains on revaluation of assets to fair value 
no.</t>
  </si>
  <si>
    <t>Unrealised gains on revaluation of assets to fair value 
$</t>
  </si>
  <si>
    <t>Other gross income 
no.</t>
  </si>
  <si>
    <t>Other gross income 
$</t>
  </si>
  <si>
    <r>
      <t>Total Income</t>
    </r>
    <r>
      <rPr>
        <b/>
        <vertAlign val="superscript"/>
        <sz val="8"/>
        <rFont val="Verdana"/>
        <family val="2"/>
      </rPr>
      <t xml:space="preserve">3 </t>
    </r>
    <r>
      <rPr>
        <b/>
        <sz val="8"/>
        <rFont val="Verdana"/>
        <family val="2"/>
      </rPr>
      <t xml:space="preserve">
no.</t>
    </r>
  </si>
  <si>
    <r>
      <t>Total Income</t>
    </r>
    <r>
      <rPr>
        <b/>
        <vertAlign val="superscript"/>
        <sz val="8"/>
        <rFont val="Verdana"/>
        <family val="2"/>
      </rPr>
      <t xml:space="preserve">3 </t>
    </r>
    <r>
      <rPr>
        <b/>
        <sz val="8"/>
        <rFont val="Verdana"/>
        <family val="2"/>
      </rPr>
      <t xml:space="preserve">
$</t>
    </r>
  </si>
  <si>
    <t>Cost of sales 
no.</t>
  </si>
  <si>
    <t>Cost of sales 
$</t>
  </si>
  <si>
    <t>Contractor, sub-contractor and commission expenses 
no.</t>
  </si>
  <si>
    <t>Contractor, sub-contractor and commission expenses 
$</t>
  </si>
  <si>
    <t>Superannuation expenses 
no.</t>
  </si>
  <si>
    <t>Superannuation expenses 
$</t>
  </si>
  <si>
    <t>Bad debts 
no.</t>
  </si>
  <si>
    <t>Bad debts 
$</t>
  </si>
  <si>
    <t>Lease expenses within Australia 
no.</t>
  </si>
  <si>
    <t>Lease expenses within Australia 
$</t>
  </si>
  <si>
    <t>Lease expenses overseas 
no.</t>
  </si>
  <si>
    <t>Lease expenses overseas 
$</t>
  </si>
  <si>
    <t>Rent expenses 
no.</t>
  </si>
  <si>
    <t>Rent expenses 
$</t>
  </si>
  <si>
    <t>Interest expenses within Australia 
no.</t>
  </si>
  <si>
    <t>Interest expenses within Australia 
$</t>
  </si>
  <si>
    <t>Interest expenses overseas 
no.</t>
  </si>
  <si>
    <t>Interest expenses overseas 
$</t>
  </si>
  <si>
    <t>Royalty expenses within Australia 
no.</t>
  </si>
  <si>
    <t>Royalty expenses within Australia 
$</t>
  </si>
  <si>
    <t>Royalty expenses overseas 
no.</t>
  </si>
  <si>
    <t>Royalty expenses overseas 
$</t>
  </si>
  <si>
    <t>Depreciation expenses 
no.</t>
  </si>
  <si>
    <t>Depreciation expenses 
$</t>
  </si>
  <si>
    <t>Motor vehicle expenses 
no.</t>
  </si>
  <si>
    <t>Motor vehicle expenses 
$</t>
  </si>
  <si>
    <t>Repairs and maintenance 
no.</t>
  </si>
  <si>
    <t>Repairs and maintenance 
$</t>
  </si>
  <si>
    <t>Unrealised losses on revaluation of assets to fair value 
no.</t>
  </si>
  <si>
    <t>Unrealised losses on revaluation of assets to fair value 
$</t>
  </si>
  <si>
    <t>All other expenses 
no.</t>
  </si>
  <si>
    <t>All other expenses 
$</t>
  </si>
  <si>
    <t>Total expenses 
no.</t>
  </si>
  <si>
    <t>Total expenses 
$</t>
  </si>
  <si>
    <t>Total profit or loss 
no.</t>
  </si>
  <si>
    <t>Total profit or loss 
$</t>
  </si>
  <si>
    <t>Net capital gain 
no.</t>
  </si>
  <si>
    <t>Net capital gain 
$</t>
  </si>
  <si>
    <t>Franking credits 
no.</t>
  </si>
  <si>
    <t>Franking credits 
$</t>
  </si>
  <si>
    <t>Other assessable income 
no.</t>
  </si>
  <si>
    <t>Other assessable income 
$</t>
  </si>
  <si>
    <t>Non-deductible expenses 
no.</t>
  </si>
  <si>
    <t>Non-deductible expenses 
$</t>
  </si>
  <si>
    <t>Accounting expenditure in item 6 subject to R&amp;D tax incentive 
no.</t>
  </si>
  <si>
    <t>Accounting expenditure in item 6 subject to R&amp;D tax incentive 
$</t>
  </si>
  <si>
    <t>Subtotal 
no.</t>
  </si>
  <si>
    <t>Subtotal 
$</t>
  </si>
  <si>
    <t>Deduction for decline in value of depreciating assets 
no.</t>
  </si>
  <si>
    <t>Deduction for decline in value of depreciating assets 
$</t>
  </si>
  <si>
    <t>Immediate deduction for capital expenditure 
no.</t>
  </si>
  <si>
    <t>Immediate deduction for capital expenditure 
$</t>
  </si>
  <si>
    <t>Deduction for project pool 
no.</t>
  </si>
  <si>
    <t>Deduction for project pool 
$</t>
  </si>
  <si>
    <t>Capital works deductions 
no.</t>
  </si>
  <si>
    <t>Capital works deductions 
$</t>
  </si>
  <si>
    <t>Section 40-880 deduction 
no.</t>
  </si>
  <si>
    <t>Section 40-880 deduction 
$</t>
  </si>
  <si>
    <t>Other income not included in assessable income 
no.</t>
  </si>
  <si>
    <t>Other income not included in assessable income 
$</t>
  </si>
  <si>
    <t>Other deductible expenses 
no.</t>
  </si>
  <si>
    <t>Other deductible expenses 
$</t>
  </si>
  <si>
    <t>Tax losses deducted 
no.</t>
  </si>
  <si>
    <t>Tax losses deducted 
$</t>
  </si>
  <si>
    <t>Subtraction items subtotal 
no.</t>
  </si>
  <si>
    <t>Subtraction items subtotal 
$</t>
  </si>
  <si>
    <t>Taxable Income or Loss 
no.</t>
  </si>
  <si>
    <t>Taxable Income or Loss 
$</t>
  </si>
  <si>
    <t>Opening stock 
no.</t>
  </si>
  <si>
    <t>Opening stock 
$</t>
  </si>
  <si>
    <t>Purchases and other costs 
no.</t>
  </si>
  <si>
    <t>Purchases and other costs 
$</t>
  </si>
  <si>
    <t>Closing stock 
no.</t>
  </si>
  <si>
    <t>Closing stock 
$</t>
  </si>
  <si>
    <t>Trade debtors 
no.</t>
  </si>
  <si>
    <t>Trade debtors 
$</t>
  </si>
  <si>
    <t>All current assets 
no.</t>
  </si>
  <si>
    <t>All current assets 
$</t>
  </si>
  <si>
    <t>Total assets 
no.</t>
  </si>
  <si>
    <t>Total assets 
$</t>
  </si>
  <si>
    <t>Trade creditors 
no.</t>
  </si>
  <si>
    <t>Trade creditors 
$</t>
  </si>
  <si>
    <t>All current liabilities 
no.</t>
  </si>
  <si>
    <t>All current liabilities 
$</t>
  </si>
  <si>
    <t>Total liabilities 
no.</t>
  </si>
  <si>
    <t>Total liabilities 
$</t>
  </si>
  <si>
    <t>Total debt 
no.</t>
  </si>
  <si>
    <t>Total debt 
$</t>
  </si>
  <si>
    <t>Commercial debt forgiveness 
no.</t>
  </si>
  <si>
    <t>Commercial debt forgiveness 
$</t>
  </si>
  <si>
    <t>Franked dividends paid 
no.</t>
  </si>
  <si>
    <t>Franked dividends paid 
$</t>
  </si>
  <si>
    <t>Unfranked dividends paid 
no.</t>
  </si>
  <si>
    <t>Unfranked dividends paid 
$</t>
  </si>
  <si>
    <t>Franking account balance 
no.</t>
  </si>
  <si>
    <t>Franking account balance 
$</t>
  </si>
  <si>
    <t>Excess franking offsets 
no.</t>
  </si>
  <si>
    <t>Excess franking offsets 
$</t>
  </si>
  <si>
    <t>Loans to shareholders and their associates 
no.</t>
  </si>
  <si>
    <t>Loans to shareholders and their associates 
$</t>
  </si>
  <si>
    <t>Total salary and wage expenses 
no.</t>
  </si>
  <si>
    <t>Total salary and wage expenses 
$</t>
  </si>
  <si>
    <t>Payments to associated persons 
no.</t>
  </si>
  <si>
    <t>Payments to associated persons 
$</t>
  </si>
  <si>
    <t>Gross foreign income 
no.</t>
  </si>
  <si>
    <t>Gross foreign income 
$</t>
  </si>
  <si>
    <t>Net foreign income 
no.</t>
  </si>
  <si>
    <t>Net foreign income 
$</t>
  </si>
  <si>
    <t>Total TOFA gains 
no.</t>
  </si>
  <si>
    <t>Total TOFA gains 
$</t>
  </si>
  <si>
    <t>Total TOFA losses 
no.</t>
  </si>
  <si>
    <t>Total TOFA losses 
$</t>
  </si>
  <si>
    <t>Intangible depreciating assets first deducted 
no.</t>
  </si>
  <si>
    <t>Intangible depreciating assets first deducted 
$</t>
  </si>
  <si>
    <t>Other depreciating assets first deducted 
no.</t>
  </si>
  <si>
    <t>Other depreciating assets first deducted 
$</t>
  </si>
  <si>
    <t>Total adjustable values at end of income year 
no.</t>
  </si>
  <si>
    <t>Total adjustable values at end of income year 
$</t>
  </si>
  <si>
    <t>Assessable balancing adjustments on the disposal of intangible depreciating assets 
no.</t>
  </si>
  <si>
    <t>Assessable balancing adjustments on the disposal of intangible depreciating assets 
$</t>
  </si>
  <si>
    <t>Deductible balancing adjustments on the disposal of intangible depreciating assets 
no.</t>
  </si>
  <si>
    <t>Deductible balancing adjustments on the disposal of intangible depreciating assets 
$</t>
  </si>
  <si>
    <t>Termination value of intangible depreciating assets 
no.</t>
  </si>
  <si>
    <t>Termination value of intangible depreciating assets 
$</t>
  </si>
  <si>
    <t>Termination value of other depreciating assets 
no.</t>
  </si>
  <si>
    <t>Termination value of other depreciating assets 
$</t>
  </si>
  <si>
    <t>Tax losses carried forward to later income years 
no.</t>
  </si>
  <si>
    <t>Tax losses carried forward to later income years 
$</t>
  </si>
  <si>
    <t>Net capital losses carried forward to later income years 
no.</t>
  </si>
  <si>
    <t>Net capital losses carried forward to later income years 
$</t>
  </si>
  <si>
    <t>Foreign income tax offset 
no.</t>
  </si>
  <si>
    <t>Foreign income tax offset 
$</t>
  </si>
  <si>
    <t>Non-refundable R&amp;D tax offset 
no.</t>
  </si>
  <si>
    <t>Non-refundable R&amp;D tax offset 
$</t>
  </si>
  <si>
    <t>Non-refundable R&amp;D tax offset carried forward from previous year 
no.</t>
  </si>
  <si>
    <t>Non-refundable R&amp;D tax offset carried forward from previous year 
$</t>
  </si>
  <si>
    <t>Non-refundable R&amp;D tax offset to be utilised in current year 
no.</t>
  </si>
  <si>
    <t>Non-refundable R&amp;D tax offset to be utilised in current year 
$</t>
  </si>
  <si>
    <t>Non-refundable R&amp;D tax offset carried forward to next year 
no.</t>
  </si>
  <si>
    <t>Non-refundable R&amp;D tax offset carried forward to next year 
$</t>
  </si>
  <si>
    <t>Refundable R&amp;D tax offset 
no.</t>
  </si>
  <si>
    <t>Refundable R&amp;D tax offset 
$</t>
  </si>
  <si>
    <t>Feedstock adjustment - additional assessable income 
no.</t>
  </si>
  <si>
    <t>Feedstock adjustment - additional assessable income 
$</t>
  </si>
  <si>
    <t>Taxable or net income 
no.</t>
  </si>
  <si>
    <t>Taxable or net income 
$</t>
  </si>
  <si>
    <t>Tax on taxable income 
no.</t>
  </si>
  <si>
    <t>Tax on taxable income 
$</t>
  </si>
  <si>
    <t>Gross tax 
no.</t>
  </si>
  <si>
    <t>Gross tax 
$</t>
  </si>
  <si>
    <t>Non-refundable non-carry forward tax offsets 
no.</t>
  </si>
  <si>
    <t>Non-refundable non-carry forward tax offsets 
$</t>
  </si>
  <si>
    <t>Subtotal 1 
no.</t>
  </si>
  <si>
    <t>Subtotal 1 
$</t>
  </si>
  <si>
    <t>Non-refundable carry forward tax offsets 
no.</t>
  </si>
  <si>
    <t>Non-refundable carry forward tax offsets 
$</t>
  </si>
  <si>
    <t>Subtotal 2 
no.</t>
  </si>
  <si>
    <t>Subtotal 2 
$</t>
  </si>
  <si>
    <t>Refundable tax offsets 
no.</t>
  </si>
  <si>
    <t>Refundable tax offsets 
$</t>
  </si>
  <si>
    <t>Subtotal 3 
no.</t>
  </si>
  <si>
    <t>Subtotal 3 
$</t>
  </si>
  <si>
    <t>Tax payable 
no.</t>
  </si>
  <si>
    <t>Tax payable 
$</t>
  </si>
  <si>
    <t>Eligible credits 
no.</t>
  </si>
  <si>
    <t>Eligible credits 
$</t>
  </si>
  <si>
    <t>Remainder of refundable tax offsets 
no.</t>
  </si>
  <si>
    <t>Remainder of refundable tax offsets 
$</t>
  </si>
  <si>
    <t>PAYG instalments raised 
no.</t>
  </si>
  <si>
    <t>PAYG instalments raised 
$</t>
  </si>
  <si>
    <t>Amount due or refundable 
no.</t>
  </si>
  <si>
    <t>Amount due or refundable 
$</t>
  </si>
  <si>
    <t>Net tax 
no.</t>
  </si>
  <si>
    <t>Net tax 
$</t>
  </si>
  <si>
    <t>tax rate applicable</t>
  </si>
  <si>
    <t>a. Taxable</t>
  </si>
  <si>
    <t>a. Resident</t>
  </si>
  <si>
    <t>a. Private</t>
  </si>
  <si>
    <t>Loss/Nil</t>
  </si>
  <si>
    <t>Micro</t>
  </si>
  <si>
    <t>Small</t>
  </si>
  <si>
    <t>Medium</t>
  </si>
  <si>
    <t>Large</t>
  </si>
  <si>
    <t>Very large</t>
  </si>
  <si>
    <t>b. Public</t>
  </si>
  <si>
    <t>Loss/Nil/Micro</t>
  </si>
  <si>
    <t>c. Other</t>
  </si>
  <si>
    <t>All ranges</t>
  </si>
  <si>
    <t>b. Non-resident</t>
  </si>
  <si>
    <t>d. All types</t>
  </si>
  <si>
    <t>b. Non-taxable</t>
  </si>
  <si>
    <t>Private salary</t>
  </si>
  <si>
    <t>Private</t>
  </si>
  <si>
    <t>Other</t>
  </si>
  <si>
    <t>Total</t>
  </si>
  <si>
    <t>Tax on taxable income per classification ($billions)</t>
  </si>
  <si>
    <t>Tax on taxable income per classification (percentage)</t>
  </si>
  <si>
    <t>Total salary and wages paid by trusts in group (percentage)</t>
  </si>
  <si>
    <t>Total salary and wages paid by trusts in group ($billions)</t>
  </si>
  <si>
    <t>Total gross assets reported in tax returns (percentage)</t>
  </si>
  <si>
    <t>Total gross assets reported in tax returns ($billions)</t>
  </si>
  <si>
    <t>Total net assets reported in tax returns (percentage)</t>
  </si>
  <si>
    <t>Total net assets reported in tax returns ($billions)</t>
  </si>
  <si>
    <t>Taxpayers by classification including all sizes (percentage)</t>
  </si>
  <si>
    <t>Taxpayers by classification including all sizes (number)</t>
  </si>
  <si>
    <t xml:space="preserve">Other </t>
  </si>
  <si>
    <t xml:space="preserve">Relevant statistics </t>
  </si>
  <si>
    <t>k. Special Disability Trust</t>
  </si>
  <si>
    <t>j. Hybrid trust</t>
  </si>
  <si>
    <t>i. Other fixed trust</t>
  </si>
  <si>
    <t>h. Fixed unit trust</t>
  </si>
  <si>
    <t>g. Public unit trust-unlisted</t>
  </si>
  <si>
    <t>f. Public unit trust-listed</t>
  </si>
  <si>
    <t>e. Cash management unit trust</t>
  </si>
  <si>
    <t>d. Deceased estate</t>
  </si>
  <si>
    <t>c. Discretionary trust-main source from investment</t>
  </si>
  <si>
    <t>b. Discretionary trust-main source from trading</t>
  </si>
  <si>
    <t>a. Discretionary trust-main source from service-management</t>
  </si>
  <si>
    <t>Form hours 
total</t>
  </si>
  <si>
    <t>Form hours 
no.</t>
  </si>
  <si>
    <t>Income of the trust estate 
 $</t>
  </si>
  <si>
    <t>Income of the trust estate 
 no.</t>
  </si>
  <si>
    <t>Other refundable tax offsets 
$</t>
  </si>
  <si>
    <t>Other refundable tax offsets 
no.</t>
  </si>
  <si>
    <t>Deduction for general small business pool 
 $</t>
  </si>
  <si>
    <t>Deduction for general small business pool 
 no.</t>
  </si>
  <si>
    <t>Deduction for certain assets 
$</t>
  </si>
  <si>
    <t>Deduction for certain assets 
no.</t>
  </si>
  <si>
    <t>Termination value of other depreciating assets 
 $</t>
  </si>
  <si>
    <t>Termination value of other depreciating assets 
 no.</t>
  </si>
  <si>
    <t>Other depreciating assets first deducted 
 $</t>
  </si>
  <si>
    <t>Other depreciating assets first deducted 
 no.</t>
  </si>
  <si>
    <t>Unpaid present entitlement to a private company 
$</t>
  </si>
  <si>
    <t>Unpaid present entitlement to a private company 
no.</t>
  </si>
  <si>
    <t>Payments to associated persons 
 $</t>
  </si>
  <si>
    <t>Payments to associated persons 
 no.</t>
  </si>
  <si>
    <t>Total salary and wage expenses 
 $</t>
  </si>
  <si>
    <t>Total salary and wage expenses 
 no.</t>
  </si>
  <si>
    <t>Trade creditors 
 $</t>
  </si>
  <si>
    <t>Trade creditors 
 no.</t>
  </si>
  <si>
    <t>Trade debtors 
 $</t>
  </si>
  <si>
    <t>Trade debtors 
 no.</t>
  </si>
  <si>
    <t>Closing stock 
 $</t>
  </si>
  <si>
    <t>Closing stock 
 no.</t>
  </si>
  <si>
    <t>Purchases and other costs 
 $</t>
  </si>
  <si>
    <t>Purchases and other costs 
 no.</t>
  </si>
  <si>
    <t>Opening stock 
 $</t>
  </si>
  <si>
    <t>Opening stock 
 no.</t>
  </si>
  <si>
    <t>Total liabilities 
 $</t>
  </si>
  <si>
    <t>Total liabilities 
 no.</t>
  </si>
  <si>
    <t>All current liabilities 
 $</t>
  </si>
  <si>
    <t>All current liabilities 
 no.</t>
  </si>
  <si>
    <t>Total assets 
 $</t>
  </si>
  <si>
    <t>Total assets 
 no.</t>
  </si>
  <si>
    <t>All current assets 
 $</t>
  </si>
  <si>
    <t>All current assets 
 no.</t>
  </si>
  <si>
    <t>Total amount of deductions against PSI included at item 5 expense labels 
$</t>
  </si>
  <si>
    <t>Total amount of deductions against PSI included at item 5 expense labels 
no.</t>
  </si>
  <si>
    <t>Total amount of PSI included at item 5 of income labels 
$</t>
  </si>
  <si>
    <t>Total amount of PSI included at item 5 of income labels 
no.</t>
  </si>
  <si>
    <t>Net capital losses carried forward to later income years 
 $</t>
  </si>
  <si>
    <t>Net capital losses carried forward to later income years 
 no.</t>
  </si>
  <si>
    <t>Tax losses carried forward to later income years 
 $</t>
  </si>
  <si>
    <t>Tax losses carried forward to later income years 
 no.</t>
  </si>
  <si>
    <t>Total net income or loss 
 $</t>
  </si>
  <si>
    <t>Total net income or loss 
 no.</t>
  </si>
  <si>
    <t>Tax losses deducted 
 $</t>
  </si>
  <si>
    <t>Tax losses deducted 
 no.</t>
  </si>
  <si>
    <t>Australian franking credits from a New Zealand franking company 
$</t>
  </si>
  <si>
    <t>Australian franking credits from a New Zealand franking company 
no.</t>
  </si>
  <si>
    <t>Foreign income tax offset 
 $</t>
  </si>
  <si>
    <t>Foreign income tax offset 
 no.</t>
  </si>
  <si>
    <t>Net other assessable foreign source income 
 $</t>
  </si>
  <si>
    <t>Net other assessable foreign source income 
 no.</t>
  </si>
  <si>
    <t>Gross other assessable foreign source income 
 $</t>
  </si>
  <si>
    <t>Gross other assessable foreign source income 
 no.</t>
  </si>
  <si>
    <t>Net capital gain 
 $</t>
  </si>
  <si>
    <t>Net capital gain 
 no.</t>
  </si>
  <si>
    <t>Net Australian income or loss 
$</t>
  </si>
  <si>
    <t>Net Australian income or loss 
no.</t>
  </si>
  <si>
    <t>Other deductions 
 $</t>
  </si>
  <si>
    <t>Other deductions 
 no.</t>
  </si>
  <si>
    <t>Deductions relating to franked distributions 
 $</t>
  </si>
  <si>
    <t>Deductions relating to franked distributions 
 no.</t>
  </si>
  <si>
    <t>Deductions relating to Australian investment income 
 $</t>
  </si>
  <si>
    <t>Deductions relating to Australian investment income 
 no.</t>
  </si>
  <si>
    <t>Other Australian income 
 $</t>
  </si>
  <si>
    <t>Other Australian income 
 no.</t>
  </si>
  <si>
    <t>TFN amounts withheld 
from dividends 
$</t>
  </si>
  <si>
    <t>TFN amounts withheld 
from dividends 
no.</t>
  </si>
  <si>
    <t>Dividends franking credit 
 $</t>
  </si>
  <si>
    <t>Dividends franking credit  
 no.</t>
  </si>
  <si>
    <t>Dividends franked amount 
 $</t>
  </si>
  <si>
    <t>Dividends franked amount 
 no.</t>
  </si>
  <si>
    <t>Dividends unfranked amount 
 $</t>
  </si>
  <si>
    <t>Dividends unfranked amount 
 no.</t>
  </si>
  <si>
    <t>TFN amounts withheld from gross interest 
 $</t>
  </si>
  <si>
    <t>TFN amounts withheld from gross interest 
 no.</t>
  </si>
  <si>
    <t>Gross interest 
 $</t>
  </si>
  <si>
    <t>Gross interest 
 no.</t>
  </si>
  <si>
    <t>Net rent 
 $</t>
  </si>
  <si>
    <t>Net rent 
 no.</t>
  </si>
  <si>
    <t>Net rent – loss 
 $</t>
  </si>
  <si>
    <t>Net rent – loss 
 no.</t>
  </si>
  <si>
    <t>Net rent – profit 
 $</t>
  </si>
  <si>
    <t>Net rent – profit 
 no.</t>
  </si>
  <si>
    <t>Other rental deductions 
 $</t>
  </si>
  <si>
    <t>Other rental deductions 
 no.</t>
  </si>
  <si>
    <t>Capital works deductions 
 $</t>
  </si>
  <si>
    <t>Capital works deductions 
 no.</t>
  </si>
  <si>
    <t>Interest deductions 
 $</t>
  </si>
  <si>
    <t>Interest deductions 
 no.</t>
  </si>
  <si>
    <t>Gross rent 
 $</t>
  </si>
  <si>
    <t>Gross rent 
 no.</t>
  </si>
  <si>
    <t>Share of net small 
business income $</t>
  </si>
  <si>
    <t>Share of net small 
business income no.</t>
  </si>
  <si>
    <t>Share of credit for TFN amounts withheld from interest &amp; dividends 
$</t>
  </si>
  <si>
    <t>Share of credit for TFN amounts withheld from interest &amp; dividends 
no.</t>
  </si>
  <si>
    <t>Share of franking credits from franked distributions 
 $</t>
  </si>
  <si>
    <t>Share of franking credits from franked distributions 
 no.</t>
  </si>
  <si>
    <t>Net non-primary production amount 
 $</t>
  </si>
  <si>
    <t>Net non-primary production amount 
 no.</t>
  </si>
  <si>
    <t>Deductions relating to franked distributions from trusts in label F 
$</t>
  </si>
  <si>
    <t>Deductions relating to franked distributions from trusts in label F 
no.</t>
  </si>
  <si>
    <t>Franked distributions from trusts non-primary production 
 $</t>
  </si>
  <si>
    <t>Franked distributions from trusts non-primary production 
 no.</t>
  </si>
  <si>
    <t>Deductions relating to amounts shown at B and R non-primary production 
 $</t>
  </si>
  <si>
    <t>Deductions relating to amounts shown at B and R non-primary production 
 no.</t>
  </si>
  <si>
    <t>Share of net income from trusts, less capital gains, foreign income and franked distributions non-primary production 
 $</t>
  </si>
  <si>
    <t>Share of net income from trusts, less capital gains, foreign income and franked distributions non-primary production 
 no.</t>
  </si>
  <si>
    <t>Share of net income from trusts, less capital gains, foreign income and franked distributions non-primary production - loss 
 $</t>
  </si>
  <si>
    <t>Share of net income from trusts, less capital gains, foreign income and franked distributions non-primary production - loss 
 no.</t>
  </si>
  <si>
    <t>Share of net income from trusts, less capital gains, foreign income and franked distributions non-primary production - profit 
 $</t>
  </si>
  <si>
    <t>Share of net income from trusts, less capital gains, foreign income and franked distributions non-primary production - profit 
 no.</t>
  </si>
  <si>
    <t>Distribution from partnerships non-primary production 
$</t>
  </si>
  <si>
    <t>Distribution from partnerships non-primary production 
no.</t>
  </si>
  <si>
    <t>Distribution from partnerships non-primary production - loss 
$</t>
  </si>
  <si>
    <t>Distribution from partnerships non-primary production - loss 
no.</t>
  </si>
  <si>
    <t>Distribution from partnerships non-primary production - profit 
$</t>
  </si>
  <si>
    <t>Distribution from partnerships non-primary production - profit 
no.</t>
  </si>
  <si>
    <t>Net primary production amount 
 $</t>
  </si>
  <si>
    <t>Net primary production amount 
 no.</t>
  </si>
  <si>
    <t>Deductions relating to amounts shown at A and Z primary production 
 $</t>
  </si>
  <si>
    <t>Deductions relating to amounts shown at A and Z primary production 
 no.</t>
  </si>
  <si>
    <t>Share of net income from trusts primary production 
$</t>
  </si>
  <si>
    <t>Share of net income from trusts primary production 
no.</t>
  </si>
  <si>
    <t>Share of net income from trusts primary production - profit 
$</t>
  </si>
  <si>
    <t>Share of net income from trusts primary production - profit 
no.</t>
  </si>
  <si>
    <t>Distribution from partnerships primary production 
$</t>
  </si>
  <si>
    <t>Distribution from partnerships primary production 
no.</t>
  </si>
  <si>
    <t>Distribution from partnerships primary production - loss 
 $</t>
  </si>
  <si>
    <t>Distribution from partnerships primary production - loss 
 no.</t>
  </si>
  <si>
    <t>Distribution from partnerships primary production - profit 
$</t>
  </si>
  <si>
    <t>Distribution from partnerships primary production - profit 
no.</t>
  </si>
  <si>
    <t>Net small business income 
$</t>
  </si>
  <si>
    <t>Net small business income 
no.</t>
  </si>
  <si>
    <t>Net income or loss from business 
 $</t>
  </si>
  <si>
    <t>Net income or loss from business 
 no.</t>
  </si>
  <si>
    <t>Net income or loss from business - loss 
 $</t>
  </si>
  <si>
    <t>Net income or loss from business - loss 
 no.</t>
  </si>
  <si>
    <t>Net income or loss from business - profit 
 $</t>
  </si>
  <si>
    <t>Net income or loss from business - profit 
 no.</t>
  </si>
  <si>
    <t>Net income or loss from business non-primary production 
 $</t>
  </si>
  <si>
    <t>Net income or loss from business non-primary production 
 no.</t>
  </si>
  <si>
    <t>Net income or loss from business non-primary production - loss 
 $</t>
  </si>
  <si>
    <t>Net income or loss from business non-primary production - loss 
 no.</t>
  </si>
  <si>
    <t>Net income or loss from business non-primary production - profit 
 $</t>
  </si>
  <si>
    <t>Net income or loss from business non-primary production - profit 
 no.</t>
  </si>
  <si>
    <t>Net income or loss from business primary production 
 $</t>
  </si>
  <si>
    <t>Net income or loss from business primary production 
 no.</t>
  </si>
  <si>
    <t>Net income or loss from business primary production - loss 
 $</t>
  </si>
  <si>
    <t>Net income or loss from business primary production - loss 
 no.</t>
  </si>
  <si>
    <t>Net income or loss from business primary production - profit 
 $</t>
  </si>
  <si>
    <t>Net income or loss from business primary production - profit 
 no.</t>
  </si>
  <si>
    <t>Expense reconciliation adjustments 
 $</t>
  </si>
  <si>
    <t>Expense reconciliation adjustments 
 no.</t>
  </si>
  <si>
    <t>Income reconciliation adjustments 
 $</t>
  </si>
  <si>
    <t>Income reconciliation adjustments 
 no.</t>
  </si>
  <si>
    <t>Total expenses 
 $</t>
  </si>
  <si>
    <t>Total expenses 
 no.</t>
  </si>
  <si>
    <t>All other expenses 
 $</t>
  </si>
  <si>
    <t>All other expenses 
 no.</t>
  </si>
  <si>
    <t>Repairs and maintenance 
 $</t>
  </si>
  <si>
    <t>Repairs and maintenance 
 no.</t>
  </si>
  <si>
    <t>Motor vehicle expenses 
 $</t>
  </si>
  <si>
    <t>Motor vehicle expenses 
 no.</t>
  </si>
  <si>
    <t>Depreciation expenses 
 $</t>
  </si>
  <si>
    <t>Depreciation expenses 
 no.</t>
  </si>
  <si>
    <t>Royalty expenses 
$</t>
  </si>
  <si>
    <t>Royalty expenses 
no.</t>
  </si>
  <si>
    <t>Total interest expenses 
 $</t>
  </si>
  <si>
    <t>Total interest expenses 
 no.</t>
  </si>
  <si>
    <t>Rent expenses 
 $</t>
  </si>
  <si>
    <t>Rent expenses 
 no.</t>
  </si>
  <si>
    <t>Lease expenses 
 $</t>
  </si>
  <si>
    <t>Lease expenses 
 no.</t>
  </si>
  <si>
    <t>Bad debts 
 $</t>
  </si>
  <si>
    <t>Bad debts 
 no.</t>
  </si>
  <si>
    <t>Cost of sales 
 $</t>
  </si>
  <si>
    <t>Cost of sales 
 no.</t>
  </si>
  <si>
    <t>Superannuation expenses 
 $</t>
  </si>
  <si>
    <t>Superannuation expenses 
 no.</t>
  </si>
  <si>
    <t>Contractor, sub-contractor and commission expenses 
 $</t>
  </si>
  <si>
    <t>Contractor, sub-contractor and commission expenses 
 no.</t>
  </si>
  <si>
    <t>Total business income 
 $</t>
  </si>
  <si>
    <t>Total business income 
 no.</t>
  </si>
  <si>
    <t>Total business income non-primary production 
 $</t>
  </si>
  <si>
    <t>Total business income non-primary production 
 no.</t>
  </si>
  <si>
    <t>Total business income primary production 
 $</t>
  </si>
  <si>
    <t>Total business income primary production 
 no.</t>
  </si>
  <si>
    <t>Other business income non-primary production 
 $</t>
  </si>
  <si>
    <t>Other business income non-primary production 
 no.</t>
  </si>
  <si>
    <t>Other business income primary production 
 $</t>
  </si>
  <si>
    <t>Other business income primary production 
 no.</t>
  </si>
  <si>
    <t>Assessable government industry payments non-primary production 
 $</t>
  </si>
  <si>
    <t>Assessable government industry payments non-primary production 
 no.</t>
  </si>
  <si>
    <t>Assessable government industry payments primary production 
 $</t>
  </si>
  <si>
    <t>Assessable government industry payments primary production 
 no.</t>
  </si>
  <si>
    <t>Number of Trusts 
no.</t>
  </si>
  <si>
    <r>
      <t>Trust Type</t>
    </r>
    <r>
      <rPr>
        <b/>
        <vertAlign val="superscript"/>
        <sz val="8"/>
        <color theme="1"/>
        <rFont val="Verdana"/>
        <family val="2"/>
      </rPr>
      <t>2</t>
    </r>
  </si>
  <si>
    <r>
      <t>Taxation statistics 2015–16 Trusts: Selected items, by trust type, 2015–16 income year</t>
    </r>
    <r>
      <rPr>
        <b/>
        <vertAlign val="superscript"/>
        <sz val="8"/>
        <rFont val="Verdana"/>
        <family val="2"/>
      </rPr>
      <t>1</t>
    </r>
  </si>
  <si>
    <t>'Other' includes invalid trust types and those trusts that did not state a type.</t>
  </si>
  <si>
    <t>The statistics for the 2015–16 income year were sourced from 2016 trust income tax returns processed by 31 October 2017. The statistics are not necessarily complete.</t>
  </si>
  <si>
    <r>
      <t>Selected items, by trust type, 2015–16 income year</t>
    </r>
    <r>
      <rPr>
        <b/>
        <vertAlign val="superscript"/>
        <sz val="12"/>
        <rFont val="Verdana"/>
        <family val="2"/>
      </rPr>
      <t>1</t>
    </r>
  </si>
  <si>
    <t>Table 4: Trusts</t>
  </si>
  <si>
    <t>Appendix A-1</t>
  </si>
  <si>
    <t>Total salary and wages expense for 30 June 2016</t>
  </si>
  <si>
    <t>Private versus Public Groups</t>
  </si>
  <si>
    <t>Appendix A-2</t>
  </si>
  <si>
    <t>Summary of ATO statistics</t>
  </si>
  <si>
    <t>Corporate entities for 30 June 2016</t>
  </si>
  <si>
    <t>Appendix A-3</t>
  </si>
  <si>
    <t>Trust entities for 30 June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</si>
</sst>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quot;$&quot;* #,##0.00_);_(&quot;$&quot;* \(#,##0.00\);_(&quot;$&quot;* &quot;-&quot;??_);_(@_)"/>
    <numFmt numFmtId="165" formatCode="\ &quot;$&quot;#.###,,,&quot;B&quot;"/>
    <numFmt numFmtId="166" formatCode="\ &quot;$&quot;#,###.###,,,&quot;B&quot;"/>
    <numFmt numFmtId="167" formatCode="\ &quot;$&quot;0#.###,,,&quot;B&quot;"/>
  </numFmts>
  <fonts count="21" x14ac:knownFonts="1">
    <font>
      <sz val="10"/>
      <color theme="1"/>
      <name val="Arial"/>
      <family val="2"/>
    </font>
    <font>
      <b/>
      <sz val="8"/>
      <name val="Verdana"/>
      <family val="2"/>
    </font>
    <font>
      <sz val="8"/>
      <name val="Arial"/>
      <family val="2"/>
    </font>
    <font>
      <b/>
      <vertAlign val="superscript"/>
      <sz val="8"/>
      <name val="Verdana"/>
      <family val="2"/>
    </font>
    <font>
      <sz val="8"/>
      <color theme="1"/>
      <name val="Verdana"/>
      <family val="2"/>
    </font>
    <font>
      <sz val="8"/>
      <name val="Verdana"/>
      <family val="2"/>
    </font>
    <font>
      <sz val="10"/>
      <name val="Arial"/>
      <family val="2"/>
    </font>
    <font>
      <sz val="10"/>
      <name val="Times New Roman"/>
      <family val="1"/>
    </font>
    <font>
      <b/>
      <i/>
      <sz val="12"/>
      <name val="Verdana"/>
      <family val="2"/>
    </font>
    <font>
      <b/>
      <sz val="12"/>
      <name val="Verdana"/>
      <family val="2"/>
    </font>
    <font>
      <b/>
      <vertAlign val="superscript"/>
      <sz val="12"/>
      <name val="Verdana"/>
      <family val="2"/>
    </font>
    <font>
      <sz val="10"/>
      <color theme="1"/>
      <name val="Arial"/>
      <family val="2"/>
    </font>
    <font>
      <sz val="10"/>
      <name val="Tahoma"/>
      <family val="2"/>
    </font>
    <font>
      <u/>
      <sz val="10"/>
      <color theme="10"/>
      <name val="Arial"/>
      <family val="2"/>
    </font>
    <font>
      <u/>
      <sz val="8"/>
      <color theme="10"/>
      <name val="Verdana"/>
      <family val="2"/>
    </font>
    <font>
      <sz val="11"/>
      <color theme="1"/>
      <name val="Calibri"/>
      <family val="2"/>
      <scheme val="minor"/>
    </font>
    <font>
      <b/>
      <sz val="8"/>
      <color theme="1"/>
      <name val="Verdana"/>
      <family val="2"/>
    </font>
    <font>
      <b/>
      <vertAlign val="superscript"/>
      <sz val="8"/>
      <color theme="1"/>
      <name val="Verdana"/>
      <family val="2"/>
    </font>
    <font>
      <b/>
      <sz val="10"/>
      <color theme="1"/>
      <name val="Calibri"/>
      <family val="2"/>
      <scheme val="minor"/>
    </font>
    <font>
      <sz val="10"/>
      <color theme="1"/>
      <name val="Calibri"/>
      <family val="2"/>
      <scheme val="minor"/>
    </font>
    <font>
      <b/>
      <sz val="10"/>
      <color theme="0"/>
      <name val="Calibri"/>
      <family val="2"/>
      <scheme val="minor"/>
    </font>
  </fonts>
  <fills count="3">
    <fill>
      <patternFill patternType="none"/>
    </fill>
    <fill>
      <patternFill patternType="gray125"/>
    </fill>
    <fill>
      <patternFill patternType="solid">
        <fgColor theme="4"/>
        <bgColor theme="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s>
  <cellStyleXfs count="23">
    <xf numFmtId="0" fontId="0" fillId="0" borderId="0"/>
    <xf numFmtId="0" fontId="2" fillId="0" borderId="0">
      <alignment horizontal="left"/>
    </xf>
    <xf numFmtId="0" fontId="2" fillId="0" borderId="0">
      <alignment horizontal="center"/>
    </xf>
    <xf numFmtId="0" fontId="2" fillId="0" borderId="0">
      <alignment horizontal="center" vertical="center" wrapText="1"/>
    </xf>
    <xf numFmtId="0" fontId="2" fillId="0" borderId="0">
      <alignment horizontal="left" vertical="center" wrapText="1"/>
    </xf>
    <xf numFmtId="0" fontId="7" fillId="0" borderId="0"/>
    <xf numFmtId="0" fontId="7" fillId="0" borderId="0"/>
    <xf numFmtId="0" fontId="7" fillId="0" borderId="0"/>
    <xf numFmtId="0" fontId="2" fillId="0" borderId="0">
      <alignment horizontal="right"/>
    </xf>
    <xf numFmtId="0" fontId="6" fillId="0" borderId="0"/>
    <xf numFmtId="0" fontId="11" fillId="0" borderId="0"/>
    <xf numFmtId="0" fontId="12" fillId="0" borderId="0"/>
    <xf numFmtId="0" fontId="13" fillId="0" borderId="0" applyNumberFormat="0" applyFill="0" applyBorder="0" applyAlignment="0" applyProtection="0"/>
    <xf numFmtId="0" fontId="6" fillId="0" borderId="0"/>
    <xf numFmtId="164" fontId="11" fillId="0" borderId="0" applyFont="0" applyFill="0" applyBorder="0" applyAlignment="0" applyProtection="0"/>
    <xf numFmtId="9" fontId="11" fillId="0" borderId="0" applyFont="0" applyFill="0" applyBorder="0" applyAlignment="0" applyProtection="0"/>
    <xf numFmtId="0" fontId="15" fillId="0" borderId="0"/>
    <xf numFmtId="9" fontId="15" fillId="0" borderId="0" applyFont="0" applyFill="0" applyBorder="0" applyAlignment="0" applyProtection="0"/>
    <xf numFmtId="43" fontId="11" fillId="0" borderId="0" applyFont="0" applyFill="0" applyBorder="0" applyAlignment="0" applyProtection="0"/>
    <xf numFmtId="0" fontId="11" fillId="0" borderId="0"/>
    <xf numFmtId="0" fontId="6" fillId="0" borderId="0"/>
    <xf numFmtId="0" fontId="6" fillId="0" borderId="0"/>
    <xf numFmtId="0" fontId="6" fillId="0" borderId="0"/>
  </cellStyleXfs>
  <cellXfs count="93">
    <xf numFmtId="0" fontId="0" fillId="0" borderId="0" xfId="0"/>
    <xf numFmtId="0" fontId="1" fillId="0" borderId="0" xfId="0" applyFont="1" applyFill="1" applyBorder="1" applyAlignment="1">
      <alignment vertical="center"/>
    </xf>
    <xf numFmtId="0" fontId="1" fillId="0" borderId="1" xfId="2" applyFont="1" applyFill="1" applyBorder="1" applyAlignment="1">
      <alignment horizontal="center" vertical="center" wrapText="1"/>
    </xf>
    <xf numFmtId="0" fontId="1" fillId="0" borderId="1" xfId="3" applyFont="1" applyFill="1" applyBorder="1" applyAlignment="1">
      <alignment horizontal="center" vertical="center" wrapText="1"/>
    </xf>
    <xf numFmtId="3" fontId="1" fillId="0" borderId="1" xfId="3" applyNumberFormat="1" applyFont="1" applyFill="1" applyBorder="1" applyAlignment="1">
      <alignment horizontal="center" vertical="center" wrapText="1"/>
    </xf>
    <xf numFmtId="0" fontId="1" fillId="0" borderId="7" xfId="1" applyFont="1" applyFill="1" applyBorder="1" applyAlignment="1">
      <alignment horizontal="center" vertical="center" wrapText="1"/>
    </xf>
    <xf numFmtId="0" fontId="1" fillId="0" borderId="8" xfId="3" applyFont="1" applyFill="1" applyBorder="1" applyAlignment="1">
      <alignment horizontal="center" vertical="center" wrapText="1"/>
    </xf>
    <xf numFmtId="0" fontId="5" fillId="0" borderId="0" xfId="0" applyFont="1" applyFill="1"/>
    <xf numFmtId="3" fontId="5" fillId="0" borderId="0" xfId="0" applyNumberFormat="1" applyFont="1" applyFill="1"/>
    <xf numFmtId="0" fontId="8" fillId="0" borderId="0" xfId="5" applyFont="1" applyFill="1" applyAlignment="1">
      <alignment horizontal="left" vertical="center"/>
    </xf>
    <xf numFmtId="0" fontId="0" fillId="0" borderId="0" xfId="0" applyFill="1"/>
    <xf numFmtId="0" fontId="9" fillId="0" borderId="0" xfId="5" applyFont="1" applyFill="1" applyAlignment="1">
      <alignment horizontal="left" vertical="center"/>
    </xf>
    <xf numFmtId="0" fontId="0" fillId="0" borderId="0" xfId="0" applyFill="1" applyAlignment="1">
      <alignment wrapText="1"/>
    </xf>
    <xf numFmtId="0" fontId="5" fillId="0" borderId="0" xfId="5" applyFont="1" applyFill="1" applyAlignment="1">
      <alignment horizontal="left" vertical="top"/>
    </xf>
    <xf numFmtId="0" fontId="5" fillId="0" borderId="0" xfId="5" applyFont="1" applyFill="1" applyAlignment="1">
      <alignment horizontal="left" vertical="center"/>
    </xf>
    <xf numFmtId="0" fontId="1" fillId="0" borderId="0" xfId="5" applyFont="1" applyFill="1" applyAlignment="1">
      <alignment horizontal="left" vertical="center"/>
    </xf>
    <xf numFmtId="0" fontId="4" fillId="0" borderId="0" xfId="0" applyFont="1" applyFill="1" applyAlignment="1">
      <alignment vertical="center"/>
    </xf>
    <xf numFmtId="0" fontId="5" fillId="0" borderId="0" xfId="5" applyFont="1" applyFill="1" applyAlignment="1">
      <alignment horizontal="left" vertical="top" wrapText="1"/>
    </xf>
    <xf numFmtId="0" fontId="5" fillId="0" borderId="0" xfId="5" applyFont="1" applyFill="1" applyAlignment="1">
      <alignment horizontal="left" vertical="center" wrapText="1"/>
    </xf>
    <xf numFmtId="0" fontId="5" fillId="0" borderId="0" xfId="5" quotePrefix="1" applyFont="1" applyFill="1" applyAlignment="1">
      <alignment horizontal="left" vertical="center" wrapText="1"/>
    </xf>
    <xf numFmtId="0" fontId="5" fillId="0" borderId="0" xfId="6" applyFont="1" applyFill="1" applyAlignment="1">
      <alignment horizontal="left" vertical="top"/>
    </xf>
    <xf numFmtId="0" fontId="1" fillId="0" borderId="0" xfId="7" applyFont="1" applyFill="1" applyAlignment="1">
      <alignment horizontal="left" vertical="top"/>
    </xf>
    <xf numFmtId="0" fontId="5" fillId="0" borderId="0" xfId="7" applyFont="1" applyFill="1" applyAlignment="1">
      <alignment horizontal="left" vertical="top"/>
    </xf>
    <xf numFmtId="0" fontId="14" fillId="0" borderId="0" xfId="12" applyFont="1" applyFill="1" applyAlignment="1">
      <alignment horizontal="left" vertical="center" wrapText="1"/>
    </xf>
    <xf numFmtId="0" fontId="5" fillId="0" borderId="0" xfId="13" applyFont="1" applyFill="1" applyAlignment="1">
      <alignment horizontal="left" vertical="center" wrapText="1"/>
    </xf>
    <xf numFmtId="3" fontId="5" fillId="0" borderId="2" xfId="0" applyNumberFormat="1" applyFont="1" applyFill="1" applyBorder="1" applyAlignment="1">
      <alignment horizontal="right"/>
    </xf>
    <xf numFmtId="3" fontId="5" fillId="0" borderId="3" xfId="0" applyNumberFormat="1" applyFont="1" applyFill="1" applyBorder="1" applyAlignment="1">
      <alignment horizontal="right"/>
    </xf>
    <xf numFmtId="0" fontId="5" fillId="0" borderId="5" xfId="0" applyFont="1" applyFill="1" applyBorder="1" applyAlignment="1">
      <alignment horizontal="left"/>
    </xf>
    <xf numFmtId="0" fontId="5" fillId="0" borderId="2" xfId="0" applyFont="1" applyFill="1" applyBorder="1" applyAlignment="1">
      <alignment horizontal="left"/>
    </xf>
    <xf numFmtId="0" fontId="5" fillId="0" borderId="0" xfId="0" applyFont="1" applyFill="1" applyBorder="1" applyAlignment="1">
      <alignment horizontal="left"/>
    </xf>
    <xf numFmtId="0" fontId="5" fillId="0" borderId="6" xfId="0" applyFont="1" applyFill="1" applyBorder="1" applyAlignment="1">
      <alignment horizontal="left"/>
    </xf>
    <xf numFmtId="0" fontId="5" fillId="0" borderId="3" xfId="0" applyFont="1" applyFill="1" applyBorder="1" applyAlignment="1">
      <alignment horizontal="left"/>
    </xf>
    <xf numFmtId="0" fontId="5" fillId="0" borderId="4" xfId="0" applyFont="1" applyFill="1" applyBorder="1" applyAlignment="1">
      <alignment horizontal="left"/>
    </xf>
    <xf numFmtId="0" fontId="5" fillId="0" borderId="0" xfId="0" applyFont="1" applyFill="1" applyAlignment="1">
      <alignment wrapText="1"/>
    </xf>
    <xf numFmtId="0" fontId="15" fillId="0" borderId="0" xfId="16"/>
    <xf numFmtId="0" fontId="15" fillId="0" borderId="0" xfId="16" applyAlignment="1">
      <alignment vertical="center"/>
    </xf>
    <xf numFmtId="10" fontId="0" fillId="0" borderId="0" xfId="17" applyNumberFormat="1" applyFont="1" applyAlignment="1">
      <alignment vertical="center"/>
    </xf>
    <xf numFmtId="3" fontId="15" fillId="0" borderId="0" xfId="16" applyNumberFormat="1" applyAlignment="1">
      <alignment vertical="center"/>
    </xf>
    <xf numFmtId="3" fontId="4" fillId="0" borderId="3" xfId="16" applyNumberFormat="1" applyFont="1" applyBorder="1" applyAlignment="1">
      <alignment vertical="center"/>
    </xf>
    <xf numFmtId="3" fontId="4" fillId="0" borderId="3" xfId="16" applyNumberFormat="1" applyFont="1" applyBorder="1"/>
    <xf numFmtId="3" fontId="4" fillId="0" borderId="3" xfId="18" applyNumberFormat="1" applyFont="1" applyBorder="1" applyAlignment="1">
      <alignment vertical="center"/>
    </xf>
    <xf numFmtId="3" fontId="4" fillId="0" borderId="2" xfId="16" applyNumberFormat="1" applyFont="1" applyBorder="1" applyAlignment="1">
      <alignment vertical="center"/>
    </xf>
    <xf numFmtId="3" fontId="4" fillId="0" borderId="2" xfId="16" applyNumberFormat="1" applyFont="1" applyBorder="1"/>
    <xf numFmtId="3" fontId="4" fillId="0" borderId="2" xfId="18" applyNumberFormat="1" applyFont="1" applyBorder="1" applyAlignment="1">
      <alignment vertical="center"/>
    </xf>
    <xf numFmtId="3" fontId="4" fillId="0" borderId="9" xfId="16" applyNumberFormat="1" applyFont="1" applyBorder="1" applyAlignment="1">
      <alignment vertical="center"/>
    </xf>
    <xf numFmtId="3" fontId="4" fillId="0" borderId="9" xfId="16" applyNumberFormat="1" applyFont="1" applyBorder="1"/>
    <xf numFmtId="0" fontId="16" fillId="0" borderId="1" xfId="19" applyFont="1" applyBorder="1" applyAlignment="1">
      <alignment horizontal="center" vertical="center" wrapText="1"/>
    </xf>
    <xf numFmtId="0" fontId="16" fillId="0" borderId="1" xfId="19" applyFont="1" applyFill="1" applyBorder="1" applyAlignment="1">
      <alignment horizontal="center" vertical="center" wrapText="1"/>
    </xf>
    <xf numFmtId="0" fontId="16" fillId="0" borderId="1" xfId="19" applyFont="1" applyBorder="1" applyAlignment="1">
      <alignment horizontal="center" vertical="center"/>
    </xf>
    <xf numFmtId="0" fontId="16" fillId="0" borderId="0" xfId="19" applyFont="1" applyAlignment="1">
      <alignment vertical="center"/>
    </xf>
    <xf numFmtId="0" fontId="4" fillId="0" borderId="0" xfId="19" applyFont="1" applyAlignment="1">
      <alignment horizontal="right" vertical="center"/>
    </xf>
    <xf numFmtId="0" fontId="1" fillId="0" borderId="0" xfId="19" applyFont="1" applyAlignment="1">
      <alignment vertical="center"/>
    </xf>
    <xf numFmtId="0" fontId="15" fillId="0" borderId="0" xfId="16" applyFont="1"/>
    <xf numFmtId="0" fontId="5" fillId="0" borderId="0" xfId="20" applyFont="1" applyFill="1" applyAlignment="1">
      <alignment horizontal="left" vertical="center" wrapText="1"/>
    </xf>
    <xf numFmtId="0" fontId="4" fillId="0" borderId="0" xfId="19" applyFont="1" applyBorder="1" applyAlignment="1">
      <alignment horizontal="left" vertical="top"/>
    </xf>
    <xf numFmtId="0" fontId="5" fillId="0" borderId="0" xfId="21" quotePrefix="1" applyFont="1" applyAlignment="1">
      <alignment horizontal="left" vertical="center"/>
    </xf>
    <xf numFmtId="0" fontId="5" fillId="0" borderId="0" xfId="21" applyFont="1" applyAlignment="1">
      <alignment horizontal="left" vertical="top"/>
    </xf>
    <xf numFmtId="0" fontId="5" fillId="0" borderId="0" xfId="21" applyFont="1" applyAlignment="1">
      <alignment horizontal="left" vertical="center" wrapText="1"/>
    </xf>
    <xf numFmtId="0" fontId="5" fillId="0" borderId="0" xfId="21" applyFont="1" applyAlignment="1">
      <alignment horizontal="left" vertical="top" wrapText="1"/>
    </xf>
    <xf numFmtId="0" fontId="5" fillId="0" borderId="0" xfId="21" applyFont="1" applyAlignment="1">
      <alignment horizontal="left" vertical="center"/>
    </xf>
    <xf numFmtId="0" fontId="5" fillId="0" borderId="0" xfId="22" applyFont="1" applyAlignment="1">
      <alignment horizontal="left" vertical="center" wrapText="1"/>
    </xf>
    <xf numFmtId="0" fontId="4" fillId="0" borderId="0" xfId="16" applyFont="1" applyAlignment="1">
      <alignment vertical="center"/>
    </xf>
    <xf numFmtId="0" fontId="5" fillId="0" borderId="0" xfId="22" applyFont="1" applyAlignment="1">
      <alignment horizontal="left" vertical="top"/>
    </xf>
    <xf numFmtId="0" fontId="1" fillId="0" borderId="0" xfId="21" applyFont="1" applyAlignment="1">
      <alignment horizontal="left" vertical="center"/>
    </xf>
    <xf numFmtId="0" fontId="9" fillId="0" borderId="0" xfId="21" applyFont="1" applyAlignment="1">
      <alignment horizontal="left" vertical="center"/>
    </xf>
    <xf numFmtId="0" fontId="8" fillId="0" borderId="0" xfId="21" applyFont="1" applyAlignment="1">
      <alignment horizontal="left" vertical="center"/>
    </xf>
    <xf numFmtId="0" fontId="18" fillId="0" borderId="0" xfId="0" applyFont="1"/>
    <xf numFmtId="0" fontId="19" fillId="0" borderId="0" xfId="0" applyFont="1"/>
    <xf numFmtId="0" fontId="19" fillId="0" borderId="0" xfId="0" applyFont="1" applyAlignment="1">
      <alignment wrapText="1"/>
    </xf>
    <xf numFmtId="167" fontId="19" fillId="0" borderId="0" xfId="14" applyNumberFormat="1" applyFont="1" applyAlignment="1">
      <alignment horizontal="center" vertical="center" wrapText="1"/>
    </xf>
    <xf numFmtId="165" fontId="19" fillId="0" borderId="0" xfId="14" applyNumberFormat="1" applyFont="1" applyAlignment="1">
      <alignment horizontal="center" vertical="center" wrapText="1"/>
    </xf>
    <xf numFmtId="10" fontId="19" fillId="0" borderId="0" xfId="15" applyNumberFormat="1" applyFont="1" applyAlignment="1">
      <alignment horizontal="center" vertical="center" wrapText="1"/>
    </xf>
    <xf numFmtId="10" fontId="19" fillId="0" borderId="0" xfId="15" applyNumberFormat="1" applyFont="1" applyAlignment="1">
      <alignment horizontal="center" vertical="center"/>
    </xf>
    <xf numFmtId="165" fontId="19" fillId="0" borderId="0" xfId="16" applyNumberFormat="1" applyFont="1" applyAlignment="1">
      <alignment horizontal="center" vertical="center"/>
    </xf>
    <xf numFmtId="167" fontId="19" fillId="0" borderId="0" xfId="16" applyNumberFormat="1" applyFont="1" applyAlignment="1">
      <alignment horizontal="center" vertical="center"/>
    </xf>
    <xf numFmtId="0" fontId="20"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19" fillId="0" borderId="0" xfId="0" applyFont="1" applyAlignment="1">
      <alignment horizontal="center" vertical="center"/>
    </xf>
    <xf numFmtId="0" fontId="19" fillId="0" borderId="0" xfId="0" applyFont="1" applyAlignment="1">
      <alignment horizontal="center" vertical="center" wrapText="1"/>
    </xf>
    <xf numFmtId="0" fontId="20" fillId="2" borderId="10" xfId="0" applyFont="1" applyFill="1" applyBorder="1" applyAlignment="1">
      <alignment horizontal="left" vertical="center" wrapText="1"/>
    </xf>
    <xf numFmtId="0" fontId="19" fillId="0" borderId="0" xfId="0" applyFont="1" applyAlignment="1">
      <alignment horizontal="left" vertical="center" wrapText="1"/>
    </xf>
    <xf numFmtId="0" fontId="19" fillId="0" borderId="0" xfId="16" applyFont="1" applyAlignment="1">
      <alignment horizontal="left" vertical="center" wrapText="1"/>
    </xf>
    <xf numFmtId="0" fontId="19" fillId="0" borderId="0" xfId="16" applyFont="1"/>
    <xf numFmtId="0" fontId="19" fillId="0" borderId="0" xfId="16" applyFont="1" applyAlignment="1">
      <alignment horizontal="center" vertical="center"/>
    </xf>
    <xf numFmtId="3" fontId="19" fillId="0" borderId="0" xfId="16" applyNumberFormat="1" applyFont="1" applyAlignment="1">
      <alignment horizontal="center" vertical="center"/>
    </xf>
    <xf numFmtId="166" fontId="19" fillId="0" borderId="0" xfId="16" applyNumberFormat="1" applyFont="1" applyAlignment="1">
      <alignment horizontal="center" vertical="center"/>
    </xf>
    <xf numFmtId="3" fontId="19" fillId="0" borderId="0" xfId="0" applyNumberFormat="1" applyFont="1" applyAlignment="1">
      <alignment horizontal="center" vertical="center" wrapText="1"/>
    </xf>
    <xf numFmtId="167" fontId="19" fillId="0" borderId="0" xfId="0" applyNumberFormat="1" applyFont="1" applyAlignment="1">
      <alignment horizontal="center" vertical="center" wrapText="1"/>
    </xf>
    <xf numFmtId="165" fontId="19" fillId="0" borderId="0" xfId="0" applyNumberFormat="1" applyFont="1" applyAlignment="1">
      <alignment horizontal="center" vertical="center" wrapText="1"/>
    </xf>
    <xf numFmtId="3" fontId="19" fillId="0" borderId="0" xfId="0" applyNumberFormat="1" applyFont="1" applyAlignment="1">
      <alignment wrapText="1"/>
    </xf>
    <xf numFmtId="10" fontId="19" fillId="0" borderId="0" xfId="17" applyNumberFormat="1" applyFont="1" applyAlignment="1">
      <alignment horizontal="center" vertical="center"/>
    </xf>
    <xf numFmtId="10" fontId="5" fillId="0" borderId="0" xfId="15" applyNumberFormat="1" applyFont="1" applyFill="1" applyAlignment="1">
      <alignment horizontal="center"/>
    </xf>
    <xf numFmtId="9" fontId="5" fillId="0" borderId="0" xfId="15" applyFont="1" applyFill="1" applyAlignment="1">
      <alignment horizontal="center"/>
    </xf>
  </cellXfs>
  <cellStyles count="23">
    <cellStyle name="Comma 2" xfId="18"/>
    <cellStyle name="Currency" xfId="14" builtinId="4"/>
    <cellStyle name="Hyperlink" xfId="12" builtinId="8"/>
    <cellStyle name="Normal" xfId="0" builtinId="0"/>
    <cellStyle name="Normal 2" xfId="9"/>
    <cellStyle name="Normal 2 10" xfId="22"/>
    <cellStyle name="Normal 2 11" xfId="20"/>
    <cellStyle name="Normal 2 3" xfId="19"/>
    <cellStyle name="Normal 26" xfId="10"/>
    <cellStyle name="Normal 3" xfId="16"/>
    <cellStyle name="Normal 3 2" xfId="21"/>
    <cellStyle name="Normal 7 2" xfId="11"/>
    <cellStyle name="Normal_cor00225078_2008COM2A" xfId="5"/>
    <cellStyle name="Normal_cor00225078_2008COM5A" xfId="7"/>
    <cellStyle name="Normal_cor00225078_2008COM5C" xfId="6"/>
    <cellStyle name="Normal_cor00345977_2011COM1" xfId="13"/>
    <cellStyle name="Percent" xfId="15" builtinId="5"/>
    <cellStyle name="Percent 2" xfId="17"/>
    <cellStyle name="Style2" xfId="1"/>
    <cellStyle name="Style3 2" xfId="2"/>
    <cellStyle name="Style4" xfId="4"/>
    <cellStyle name="Style6 2" xfId="3"/>
    <cellStyle name="Style7 2" xfId="8"/>
  </cellStyles>
  <dxfs count="20">
    <dxf>
      <font>
        <strike val="0"/>
        <outline val="0"/>
        <shadow val="0"/>
        <u val="none"/>
        <vertAlign val="baseline"/>
        <sz val="10"/>
        <color theme="1"/>
        <name val="Calibri"/>
        <scheme val="minor"/>
      </font>
      <numFmt numFmtId="3" formatCode="#,##0"/>
      <alignment horizontal="center" vertical="center" textRotation="0" wrapText="0" indent="0" justifyLastLine="0" shrinkToFit="0" readingOrder="0"/>
    </dxf>
    <dxf>
      <font>
        <strike val="0"/>
        <outline val="0"/>
        <shadow val="0"/>
        <u val="none"/>
        <vertAlign val="baseline"/>
        <sz val="10"/>
        <color theme="1"/>
        <name val="Calibri"/>
        <scheme val="minor"/>
      </font>
      <numFmt numFmtId="3" formatCode="#,##0"/>
      <alignment horizontal="center" vertical="center" textRotation="0" wrapText="0" indent="0" justifyLastLine="0" shrinkToFit="0" readingOrder="0"/>
    </dxf>
    <dxf>
      <font>
        <strike val="0"/>
        <outline val="0"/>
        <shadow val="0"/>
        <u val="none"/>
        <vertAlign val="baseline"/>
        <sz val="10"/>
        <color theme="1"/>
        <name val="Calibri"/>
        <scheme val="minor"/>
      </font>
      <numFmt numFmtId="3" formatCode="#,##0"/>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left" vertical="center" textRotation="0" wrapText="1" indent="0" justifyLastLine="0" shrinkToFit="0" readingOrder="0"/>
    </dxf>
    <dxf>
      <font>
        <strike val="0"/>
        <outline val="0"/>
        <shadow val="0"/>
        <u val="none"/>
        <vertAlign val="baseline"/>
        <sz val="10"/>
        <color theme="1"/>
        <name val="Calibri"/>
        <scheme val="minor"/>
      </font>
      <alignment horizontal="center" vertical="center" textRotation="0" indent="0" justifyLastLine="0" shrinkToFit="0" readingOrder="0"/>
    </dxf>
    <dxf>
      <font>
        <strike val="0"/>
        <outline val="0"/>
        <shadow val="0"/>
        <u val="none"/>
        <vertAlign val="baseline"/>
        <sz val="10"/>
        <color theme="1"/>
        <name val="Calibri"/>
        <scheme val="minor"/>
      </font>
      <alignment horizontal="center" vertical="center" textRotation="0" indent="0" justifyLastLine="0" shrinkToFit="0" readingOrder="0"/>
    </dxf>
    <dxf>
      <font>
        <strike val="0"/>
        <outline val="0"/>
        <shadow val="0"/>
        <u val="none"/>
        <vertAlign val="baseline"/>
        <sz val="10"/>
        <color theme="1"/>
        <name val="Calibri"/>
        <scheme val="minor"/>
      </font>
      <numFmt numFmtId="3" formatCode="#,##0"/>
      <alignment horizontal="center" vertical="center" textRotation="0" wrapText="1" indent="0" justifyLastLine="0" shrinkToFit="0" readingOrder="0"/>
    </dxf>
    <dxf>
      <font>
        <strike val="0"/>
        <outline val="0"/>
        <shadow val="0"/>
        <u val="none"/>
        <vertAlign val="baseline"/>
        <sz val="10"/>
        <color theme="1"/>
        <name val="Calibri"/>
        <scheme val="minor"/>
      </font>
      <numFmt numFmtId="3" formatCode="#,##0"/>
      <alignment horizontal="center" vertical="center" textRotation="0" wrapText="1" indent="0" justifyLastLine="0" shrinkToFit="0" readingOrder="0"/>
    </dxf>
    <dxf>
      <font>
        <strike val="0"/>
        <outline val="0"/>
        <shadow val="0"/>
        <u val="none"/>
        <vertAlign val="baseline"/>
        <sz val="10"/>
        <color theme="1"/>
        <name val="Calibri"/>
        <scheme val="minor"/>
      </font>
      <numFmt numFmtId="3" formatCode="#,##0"/>
      <alignment horizontal="center" vertical="center" textRotation="0" wrapText="1" indent="0" justifyLastLine="0" shrinkToFit="0" readingOrder="0"/>
    </dxf>
    <dxf>
      <font>
        <strike val="0"/>
        <outline val="0"/>
        <shadow val="0"/>
        <u val="none"/>
        <vertAlign val="baseline"/>
        <sz val="10"/>
        <color theme="1"/>
        <name val="Calibri"/>
        <scheme val="minor"/>
      </font>
      <alignment horizontal="general" vertical="bottom" textRotation="0" wrapText="1" indent="0" justifyLastLine="0" shrinkToFit="0" readingOrder="0"/>
    </dxf>
    <dxf>
      <font>
        <strike val="0"/>
        <outline val="0"/>
        <shadow val="0"/>
        <u val="none"/>
        <vertAlign val="baseline"/>
        <sz val="10"/>
        <color theme="1"/>
        <name val="Calibri"/>
        <scheme val="minor"/>
      </font>
      <alignment horizontal="general" vertical="bottom" textRotation="0" wrapText="1" indent="0" justifyLastLine="0" shrinkToFit="0" readingOrder="0"/>
    </dxf>
    <dxf>
      <font>
        <strike val="0"/>
        <outline val="0"/>
        <shadow val="0"/>
        <u val="none"/>
        <vertAlign val="baseline"/>
        <sz val="10"/>
        <color theme="1"/>
        <name val="Calibri"/>
        <scheme val="minor"/>
      </font>
      <alignment horizontal="general" vertical="bottom" textRotation="0" wrapText="1" indent="0" justifyLastLine="0" shrinkToFit="0" readingOrder="0"/>
    </dxf>
    <dxf>
      <font>
        <strike val="0"/>
        <outline val="0"/>
        <shadow val="0"/>
        <u val="none"/>
        <vertAlign val="baseline"/>
        <sz val="10"/>
        <name val="Calibri"/>
        <scheme val="minor"/>
      </font>
      <alignment horizontal="center" vertical="center" textRotation="0" indent="0" justifyLastLine="0" shrinkToFit="0" readingOrder="0"/>
    </dxf>
    <dxf>
      <font>
        <strike val="0"/>
        <outline val="0"/>
        <shadow val="0"/>
        <u val="none"/>
        <vertAlign val="baseline"/>
        <sz val="10"/>
        <name val="Calibri"/>
        <scheme val="minor"/>
      </font>
      <alignment horizontal="center" vertical="center" textRotation="0" indent="0" justifyLastLine="0" shrinkToFit="0" readingOrder="0"/>
    </dxf>
    <dxf>
      <font>
        <strike val="0"/>
        <outline val="0"/>
        <shadow val="0"/>
        <u val="none"/>
        <vertAlign val="baseline"/>
        <sz val="10"/>
        <name val="Calibri"/>
        <scheme val="minor"/>
      </font>
      <alignment horizontal="center" vertical="center" textRotation="0" indent="0" justifyLastLine="0" shrinkToFit="0" readingOrder="0"/>
    </dxf>
    <dxf>
      <font>
        <strike val="0"/>
        <outline val="0"/>
        <shadow val="0"/>
        <u val="none"/>
        <vertAlign val="baseline"/>
        <sz val="10"/>
        <name val="Calibri"/>
        <scheme val="minor"/>
      </font>
      <alignment horizontal="left" vertical="center" textRotation="0" wrapText="1" indent="0" justifyLastLine="0" shrinkToFit="0" readingOrder="0"/>
    </dxf>
    <dxf>
      <border outline="0">
        <top style="thin">
          <color theme="4" tint="0.39997558519241921"/>
        </top>
      </border>
    </dxf>
    <dxf>
      <font>
        <strike val="0"/>
        <outline val="0"/>
        <shadow val="0"/>
        <u val="none"/>
        <vertAlign val="baseline"/>
        <sz val="10"/>
        <name val="Calibri"/>
        <scheme val="minor"/>
      </font>
      <alignment horizontal="center" vertical="center" textRotation="0" indent="0" justifyLastLine="0" shrinkToFit="0" readingOrder="0"/>
    </dxf>
    <dxf>
      <border outline="0">
        <bottom style="thin">
          <color theme="4" tint="0.39997558519241921"/>
        </bottom>
      </border>
    </dxf>
    <dxf>
      <font>
        <b/>
        <i val="0"/>
        <strike val="0"/>
        <condense val="0"/>
        <extend val="0"/>
        <outline val="0"/>
        <shadow val="0"/>
        <u val="none"/>
        <vertAlign val="baseline"/>
        <sz val="10"/>
        <color theme="0"/>
        <name val="Calibri"/>
        <scheme val="minor"/>
      </font>
      <fill>
        <patternFill patternType="solid">
          <fgColor theme="4"/>
          <bgColor theme="4"/>
        </patternFill>
      </fill>
      <alignment horizontal="center" vertical="center" textRotation="0" wrapText="1" indent="0" justifyLastLine="0" shrinkToFit="0" readingOrder="0"/>
    </dxf>
  </dxfs>
  <tableStyles count="0" defaultTableStyle="TableStyleMedium2" defaultPivotStyle="PivotStyleLight16"/>
  <colors>
    <mruColors>
      <color rgb="FFADFE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id="3" name="Table3" displayName="Table3" ref="A7:D11" totalsRowShown="0" headerRowDxfId="19" dataDxfId="17" headerRowBorderDxfId="18" tableBorderDxfId="16">
  <autoFilter ref="A7:D11"/>
  <tableColumns count="4">
    <tableColumn id="1" name="Relevant statistics" dataDxfId="15"/>
    <tableColumn id="2" name="Private " dataDxfId="14"/>
    <tableColumn id="3" name="Public" dataDxfId="13"/>
    <tableColumn id="4" name="Others" dataDxfId="12"/>
  </tableColumns>
  <tableStyleInfo name="TableStyleMedium2" showFirstColumn="0" showLastColumn="0" showRowStripes="1" showColumnStripes="0"/>
</table>
</file>

<file path=xl/tables/table2.xml><?xml version="1.0" encoding="utf-8"?>
<table xmlns="http://schemas.openxmlformats.org/spreadsheetml/2006/main" id="1" name="Table1" displayName="Table1" ref="A7:D18" totalsRowShown="0" headerRowDxfId="11" dataDxfId="10">
  <autoFilter ref="A7:D18"/>
  <tableColumns count="4">
    <tableColumn id="1" name="Relevant statistics" dataDxfId="9"/>
    <tableColumn id="2" name="Private " dataDxfId="8">
      <calculatedColumnFormula>SUM('Company Table 6A'!E4:E9,'Company Table 6A'!E17:E22)</calculatedColumnFormula>
    </tableColumn>
    <tableColumn id="3" name="Public" dataDxfId="7">
      <calculatedColumnFormula>SUM('Company Table 6A'!E10:E14,'Company Table 6A'!E23:E28)</calculatedColumnFormula>
    </tableColumn>
    <tableColumn id="4" name="Others" dataDxfId="6">
      <calculatedColumnFormula>SUM('Company Table 6A'!E15,'Company Table 6A'!E29,'Company Table 6A'!E16,'Company Table 6A'!E30)</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2" name="Table13" displayName="Table13" ref="A7:D17" totalsRowShown="0" headerRowDxfId="5" dataDxfId="4">
  <autoFilter ref="A7:D17"/>
  <tableColumns count="4">
    <tableColumn id="1" name="Relevant statistics " dataDxfId="3"/>
    <tableColumn id="2" name="Private" dataDxfId="2">
      <calculatedColumnFormula>'Trusts Table 4'!B19</calculatedColumnFormula>
    </tableColumn>
    <tableColumn id="3" name="Public" dataDxfId="1">
      <calculatedColumnFormula>'Trusts Table 4'!B20</calculatedColumnFormula>
    </tableColumn>
    <tableColumn id="4" name="Other " dataDxfId="0">
      <calculatedColumnFormula>'Trusts Table 4'!B21</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tabSelected="1" view="pageBreakPreview" zoomScale="60" zoomScaleNormal="100" workbookViewId="0"/>
  </sheetViews>
  <sheetFormatPr defaultRowHeight="13.8" x14ac:dyDescent="0.3"/>
  <cols>
    <col min="1" max="1" width="41.77734375" style="67" customWidth="1"/>
    <col min="2" max="4" width="15.88671875" style="67" customWidth="1"/>
    <col min="5" max="16384" width="8.88671875" style="67"/>
  </cols>
  <sheetData>
    <row r="1" spans="1:4" x14ac:dyDescent="0.3">
      <c r="A1" s="66" t="s">
        <v>490</v>
      </c>
    </row>
    <row r="2" spans="1:4" x14ac:dyDescent="0.3">
      <c r="A2" s="66" t="s">
        <v>494</v>
      </c>
    </row>
    <row r="3" spans="1:4" x14ac:dyDescent="0.3">
      <c r="A3" s="66" t="s">
        <v>491</v>
      </c>
    </row>
    <row r="4" spans="1:4" x14ac:dyDescent="0.3">
      <c r="A4" s="66" t="s">
        <v>492</v>
      </c>
    </row>
    <row r="5" spans="1:4" x14ac:dyDescent="0.3">
      <c r="A5" s="66"/>
    </row>
    <row r="7" spans="1:4" s="77" customFormat="1" ht="58.8" customHeight="1" x14ac:dyDescent="0.25">
      <c r="A7" s="79" t="s">
        <v>0</v>
      </c>
      <c r="B7" s="75" t="s">
        <v>1</v>
      </c>
      <c r="C7" s="75" t="s">
        <v>2</v>
      </c>
      <c r="D7" s="76" t="s">
        <v>3</v>
      </c>
    </row>
    <row r="8" spans="1:4" s="77" customFormat="1" ht="58.8" customHeight="1" x14ac:dyDescent="0.25">
      <c r="A8" s="80" t="s">
        <v>6</v>
      </c>
      <c r="B8" s="69">
        <f>'Company Table 6A'!DY33</f>
        <v>183712000000</v>
      </c>
      <c r="C8" s="69">
        <f>'Company Table 6A'!DY34</f>
        <v>186103000000</v>
      </c>
      <c r="D8" s="70">
        <f>'Company Table 6A'!DY35</f>
        <v>6272000000</v>
      </c>
    </row>
    <row r="9" spans="1:4" s="77" customFormat="1" ht="58.8" customHeight="1" x14ac:dyDescent="0.25">
      <c r="A9" s="80" t="s">
        <v>7</v>
      </c>
      <c r="B9" s="71">
        <f>'Company Table 6A'!DY33/'Company Table 6A'!DY36</f>
        <v>0.48849999999999999</v>
      </c>
      <c r="C9" s="71">
        <f>'Company Table 6A'!DY34/'Company Table 6A'!DY36</f>
        <v>0.49480000000000002</v>
      </c>
      <c r="D9" s="71">
        <f>'Company Table 6A'!DY35/'Company Table 6A'!DY36</f>
        <v>1.67E-2</v>
      </c>
    </row>
    <row r="10" spans="1:4" s="77" customFormat="1" ht="58.8" customHeight="1" x14ac:dyDescent="0.25">
      <c r="A10" s="81" t="s">
        <v>263</v>
      </c>
      <c r="B10" s="73">
        <f>'Trusts Table 4'!GF19</f>
        <v>50234000000</v>
      </c>
      <c r="C10" s="74">
        <f>'Trusts Table 4'!GF20</f>
        <v>66000000</v>
      </c>
      <c r="D10" s="74">
        <f>'Trusts Table 4'!GF21</f>
        <v>16000000</v>
      </c>
    </row>
    <row r="11" spans="1:4" s="77" customFormat="1" ht="58.8" customHeight="1" x14ac:dyDescent="0.25">
      <c r="A11" s="81" t="s">
        <v>262</v>
      </c>
      <c r="B11" s="72">
        <f>'Trusts Table 4'!GF19/'Trusts Table 4'!$GF$22</f>
        <v>0.99839999999999995</v>
      </c>
      <c r="C11" s="72">
        <f>'Trusts Table 4'!GF20/'Trusts Table 4'!$GF$22</f>
        <v>1.2999999999999999E-3</v>
      </c>
      <c r="D11" s="72">
        <f>'Trusts Table 4'!GF21/'Trusts Table 4'!$GF$22</f>
        <v>2.9999999999999997E-4</v>
      </c>
    </row>
    <row r="12" spans="1:4" ht="58.8" customHeight="1" x14ac:dyDescent="0.3"/>
    <row r="13" spans="1:4" ht="58.8" customHeight="1" x14ac:dyDescent="0.3"/>
    <row r="14" spans="1:4" ht="58.8" customHeight="1" x14ac:dyDescent="0.3"/>
    <row r="15" spans="1:4" ht="58.8" customHeight="1" x14ac:dyDescent="0.3"/>
    <row r="16" spans="1:4" ht="58.8" customHeight="1" x14ac:dyDescent="0.3"/>
    <row r="17" ht="58.8" customHeight="1" x14ac:dyDescent="0.3"/>
    <row r="18" ht="58.8" customHeight="1" x14ac:dyDescent="0.3"/>
    <row r="19" ht="58.8" customHeight="1" x14ac:dyDescent="0.3"/>
    <row r="20" ht="58.8" customHeight="1" x14ac:dyDescent="0.3"/>
    <row r="21" ht="58.8" customHeight="1" x14ac:dyDescent="0.3"/>
    <row r="22" ht="58.8" customHeight="1" x14ac:dyDescent="0.3"/>
    <row r="23" ht="58.8" customHeight="1" x14ac:dyDescent="0.3"/>
    <row r="24" ht="58.8" customHeight="1" x14ac:dyDescent="0.3"/>
    <row r="25" ht="58.8" customHeight="1" x14ac:dyDescent="0.3"/>
    <row r="26" ht="58.8" customHeight="1" x14ac:dyDescent="0.3"/>
    <row r="27" ht="58.8" customHeight="1" x14ac:dyDescent="0.3"/>
    <row r="28" ht="58.8" customHeight="1" x14ac:dyDescent="0.3"/>
    <row r="29" ht="58.8" customHeight="1" x14ac:dyDescent="0.3"/>
    <row r="30" ht="58.8" customHeight="1" x14ac:dyDescent="0.3"/>
    <row r="31" ht="58.8" customHeight="1" x14ac:dyDescent="0.3"/>
    <row r="32" ht="58.8" customHeight="1" x14ac:dyDescent="0.3"/>
    <row r="33" ht="58.8" customHeight="1" x14ac:dyDescent="0.3"/>
  </sheetData>
  <pageMargins left="0.7" right="0.7" top="0.75" bottom="0.75" header="0.3" footer="0.3"/>
  <pageSetup paperSize="9" scale="9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60" zoomScaleNormal="100" workbookViewId="0"/>
  </sheetViews>
  <sheetFormatPr defaultColWidth="9.109375" defaultRowHeight="13.8" x14ac:dyDescent="0.3"/>
  <cols>
    <col min="1" max="1" width="41.77734375" style="68" customWidth="1"/>
    <col min="2" max="4" width="15.88671875" style="68" customWidth="1"/>
    <col min="5" max="16384" width="9.109375" style="68"/>
  </cols>
  <sheetData>
    <row r="1" spans="1:4" x14ac:dyDescent="0.3">
      <c r="A1" s="66" t="s">
        <v>493</v>
      </c>
    </row>
    <row r="2" spans="1:4" x14ac:dyDescent="0.3">
      <c r="A2" s="66" t="s">
        <v>494</v>
      </c>
    </row>
    <row r="3" spans="1:4" x14ac:dyDescent="0.3">
      <c r="A3" s="66" t="s">
        <v>495</v>
      </c>
    </row>
    <row r="4" spans="1:4" x14ac:dyDescent="0.3">
      <c r="A4" s="66" t="s">
        <v>492</v>
      </c>
    </row>
    <row r="7" spans="1:4" ht="58.8" customHeight="1" x14ac:dyDescent="0.3">
      <c r="A7" s="80" t="s">
        <v>0</v>
      </c>
      <c r="B7" s="78" t="s">
        <v>1</v>
      </c>
      <c r="C7" s="78" t="s">
        <v>2</v>
      </c>
      <c r="D7" s="78" t="s">
        <v>3</v>
      </c>
    </row>
    <row r="8" spans="1:4" ht="58.8" customHeight="1" x14ac:dyDescent="0.3">
      <c r="A8" s="80" t="s">
        <v>4</v>
      </c>
      <c r="B8" s="86">
        <f>SUM('Company Table 6A'!E4:E9,'Company Table 6A'!E17:E22)</f>
        <v>855369</v>
      </c>
      <c r="C8" s="86">
        <f>SUM('Company Table 6A'!E10:E14,'Company Table 6A'!E23:E28)</f>
        <v>8630</v>
      </c>
      <c r="D8" s="86">
        <f>SUM('Company Table 6A'!E15,'Company Table 6A'!E29,'Company Table 6A'!E16,'Company Table 6A'!E30)</f>
        <v>77167</v>
      </c>
    </row>
    <row r="9" spans="1:4" ht="58.8" customHeight="1" x14ac:dyDescent="0.3">
      <c r="A9" s="80" t="s">
        <v>5</v>
      </c>
      <c r="B9" s="71">
        <f>B8/(SUM(B8:D8))</f>
        <v>0.90880000000000005</v>
      </c>
      <c r="C9" s="71">
        <f>C8/(SUM(B8:D8))</f>
        <v>9.1999999999999998E-3</v>
      </c>
      <c r="D9" s="71">
        <f>D8/(SUM(B8:D8))</f>
        <v>8.2000000000000003E-2</v>
      </c>
    </row>
    <row r="10" spans="1:4" ht="58.8" customHeight="1" x14ac:dyDescent="0.3">
      <c r="A10" s="80" t="s">
        <v>6</v>
      </c>
      <c r="B10" s="69">
        <f>'Company Table 6A'!DY33</f>
        <v>183712000000</v>
      </c>
      <c r="C10" s="69">
        <f>'Company Table 6A'!DY34</f>
        <v>186103000000</v>
      </c>
      <c r="D10" s="70">
        <f>'Company Table 6A'!DY35</f>
        <v>6272000000</v>
      </c>
    </row>
    <row r="11" spans="1:4" ht="58.8" customHeight="1" x14ac:dyDescent="0.3">
      <c r="A11" s="80" t="s">
        <v>7</v>
      </c>
      <c r="B11" s="71">
        <f>'Company Table 6A'!DY33/'Company Table 6A'!DY36</f>
        <v>0.48849999999999999</v>
      </c>
      <c r="C11" s="71">
        <f>'Company Table 6A'!DY34/'Company Table 6A'!DY36</f>
        <v>0.49480000000000002</v>
      </c>
      <c r="D11" s="71">
        <f>'Company Table 6A'!DY35/'Company Table 6A'!DY36</f>
        <v>1.67E-2</v>
      </c>
    </row>
    <row r="12" spans="1:4" ht="58.8" customHeight="1" x14ac:dyDescent="0.3">
      <c r="A12" s="80" t="s">
        <v>8</v>
      </c>
      <c r="B12" s="87">
        <f>'Company Table 6A'!FQ33</f>
        <v>125984000000</v>
      </c>
      <c r="C12" s="87">
        <f>'Company Table 6A'!FQ34</f>
        <v>159023000000</v>
      </c>
      <c r="D12" s="87">
        <f>'Company Table 6A'!FQ35</f>
        <v>6719000000</v>
      </c>
    </row>
    <row r="13" spans="1:4" ht="58.8" customHeight="1" x14ac:dyDescent="0.3">
      <c r="A13" s="80" t="s">
        <v>9</v>
      </c>
      <c r="B13" s="71">
        <f>'Company Table 6A'!FQ33/'Company Table 6A'!$FQ$36</f>
        <v>0.43190000000000001</v>
      </c>
      <c r="C13" s="71">
        <f>'Company Table 6A'!FQ34/'Company Table 6A'!$FQ$36</f>
        <v>0.54510000000000003</v>
      </c>
      <c r="D13" s="71">
        <f>'Company Table 6A'!FQ35/'Company Table 6A'!$FQ$36</f>
        <v>2.3E-2</v>
      </c>
    </row>
    <row r="14" spans="1:4" ht="58.8" customHeight="1" x14ac:dyDescent="0.3">
      <c r="A14" s="80" t="s">
        <v>260</v>
      </c>
      <c r="B14" s="87">
        <f>'Company Table 6A'!FS33</f>
        <v>37593000000</v>
      </c>
      <c r="C14" s="87">
        <f>'Company Table 6A'!FS34</f>
        <v>45778000000</v>
      </c>
      <c r="D14" s="88">
        <f>'Company Table 6A'!FS35</f>
        <v>2012000000</v>
      </c>
    </row>
    <row r="15" spans="1:4" ht="58.8" customHeight="1" x14ac:dyDescent="0.3">
      <c r="A15" s="80" t="s">
        <v>261</v>
      </c>
      <c r="B15" s="71">
        <f>'Company Table 6A'!FS33/'Company Table 6A'!$FS$36</f>
        <v>0.44030000000000002</v>
      </c>
      <c r="C15" s="71">
        <f>'Company Table 6A'!FS34/'Company Table 6A'!$FS$36</f>
        <v>0.53620000000000001</v>
      </c>
      <c r="D15" s="71">
        <f>'Company Table 6A'!FS35/'Company Table 6A'!$FS$36</f>
        <v>2.3599999999999999E-2</v>
      </c>
    </row>
    <row r="16" spans="1:4" ht="58.8" customHeight="1" x14ac:dyDescent="0.3">
      <c r="A16" s="80" t="s">
        <v>10</v>
      </c>
      <c r="B16" s="87">
        <f>'Company Table 6A'!GI33</f>
        <v>28615000000</v>
      </c>
      <c r="C16" s="87">
        <f>'Company Table 6A'!GI34</f>
        <v>34540000000</v>
      </c>
      <c r="D16" s="88">
        <f>'Company Table 6A'!GI35</f>
        <v>1789000000</v>
      </c>
    </row>
    <row r="17" spans="1:4" ht="58.8" customHeight="1" x14ac:dyDescent="0.3">
      <c r="A17" s="80" t="s">
        <v>11</v>
      </c>
      <c r="B17" s="71">
        <f>'Company Table 6A'!GI33/'Company Table 6A'!$GI$36</f>
        <v>0.44059999999999999</v>
      </c>
      <c r="C17" s="71">
        <f>'Company Table 6A'!GI34/'Company Table 6A'!$GI$36</f>
        <v>0.53180000000000005</v>
      </c>
      <c r="D17" s="71">
        <f>'Company Table 6A'!GI35/'Company Table 6A'!$GI$36</f>
        <v>2.75E-2</v>
      </c>
    </row>
    <row r="18" spans="1:4" ht="58.8" customHeight="1" x14ac:dyDescent="0.3">
      <c r="B18" s="86"/>
      <c r="C18" s="86"/>
      <c r="D18" s="86"/>
    </row>
    <row r="19" spans="1:4" ht="58.8" customHeight="1" x14ac:dyDescent="0.3"/>
    <row r="20" spans="1:4" ht="58.8" customHeight="1" x14ac:dyDescent="0.3"/>
    <row r="21" spans="1:4" ht="58.8" customHeight="1" x14ac:dyDescent="0.3"/>
    <row r="22" spans="1:4" ht="58.8" customHeight="1" x14ac:dyDescent="0.3"/>
    <row r="23" spans="1:4" ht="58.8" customHeight="1" x14ac:dyDescent="0.3"/>
    <row r="24" spans="1:4" ht="58.8" customHeight="1" x14ac:dyDescent="0.3">
      <c r="C24" s="89"/>
    </row>
    <row r="25" spans="1:4" ht="58.8" customHeight="1" x14ac:dyDescent="0.3"/>
    <row r="26" spans="1:4" ht="58.8" customHeight="1" x14ac:dyDescent="0.3"/>
    <row r="27" spans="1:4" ht="58.8" customHeight="1" x14ac:dyDescent="0.3"/>
    <row r="28" spans="1:4" ht="58.8" customHeight="1" x14ac:dyDescent="0.3"/>
    <row r="29" spans="1:4" ht="58.8" customHeight="1" x14ac:dyDescent="0.3"/>
    <row r="30" spans="1:4" ht="58.8" customHeight="1" x14ac:dyDescent="0.3"/>
    <row r="31" spans="1:4" ht="58.8" customHeight="1" x14ac:dyDescent="0.3"/>
    <row r="32" spans="1:4" ht="58.8" customHeight="1" x14ac:dyDescent="0.3"/>
    <row r="33" ht="58.8" customHeight="1" x14ac:dyDescent="0.3"/>
  </sheetData>
  <pageMargins left="0.7" right="0.7" top="0.75" bottom="0.75" header="0.3" footer="0.3"/>
  <pageSetup paperSize="9" scale="91"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60" zoomScaleNormal="100" workbookViewId="0"/>
  </sheetViews>
  <sheetFormatPr defaultColWidth="9.109375" defaultRowHeight="13.8" x14ac:dyDescent="0.3"/>
  <cols>
    <col min="1" max="1" width="41.77734375" style="82" customWidth="1"/>
    <col min="2" max="4" width="15.88671875" style="82" customWidth="1"/>
    <col min="5" max="16384" width="9.109375" style="82"/>
  </cols>
  <sheetData>
    <row r="1" spans="1:4" x14ac:dyDescent="0.3">
      <c r="A1" s="66" t="s">
        <v>496</v>
      </c>
    </row>
    <row r="2" spans="1:4" x14ac:dyDescent="0.3">
      <c r="A2" s="66" t="s">
        <v>494</v>
      </c>
    </row>
    <row r="3" spans="1:4" x14ac:dyDescent="0.3">
      <c r="A3" s="66" t="s">
        <v>497</v>
      </c>
    </row>
    <row r="4" spans="1:4" x14ac:dyDescent="0.3">
      <c r="A4" s="66" t="s">
        <v>492</v>
      </c>
    </row>
    <row r="5" spans="1:4" x14ac:dyDescent="0.3">
      <c r="A5" s="66"/>
    </row>
    <row r="7" spans="1:4" ht="58.8" customHeight="1" x14ac:dyDescent="0.3">
      <c r="A7" s="81" t="s">
        <v>271</v>
      </c>
      <c r="B7" s="83" t="s">
        <v>257</v>
      </c>
      <c r="C7" s="83" t="s">
        <v>2</v>
      </c>
      <c r="D7" s="83" t="s">
        <v>270</v>
      </c>
    </row>
    <row r="8" spans="1:4" ht="58.8" customHeight="1" x14ac:dyDescent="0.3">
      <c r="A8" s="81" t="s">
        <v>269</v>
      </c>
      <c r="B8" s="84">
        <f>'Trusts Table 4'!B19</f>
        <v>835325</v>
      </c>
      <c r="C8" s="84">
        <f>'Trusts Table 4'!B20</f>
        <v>5922</v>
      </c>
      <c r="D8" s="84">
        <f>'Trusts Table 4'!B21</f>
        <v>4678</v>
      </c>
    </row>
    <row r="9" spans="1:4" ht="58.8" customHeight="1" x14ac:dyDescent="0.3">
      <c r="A9" s="81" t="s">
        <v>268</v>
      </c>
      <c r="B9" s="90">
        <f>B8/'Trusts Table 4'!$B$22</f>
        <v>0.98750000000000004</v>
      </c>
      <c r="C9" s="90">
        <f>C8/'Trusts Table 4'!$B$22</f>
        <v>7.0000000000000001E-3</v>
      </c>
      <c r="D9" s="90">
        <f>D8/'Trusts Table 4'!$B$22</f>
        <v>5.4999999999999997E-3</v>
      </c>
    </row>
    <row r="10" spans="1:4" ht="58.8" customHeight="1" x14ac:dyDescent="0.3">
      <c r="A10" s="81" t="s">
        <v>267</v>
      </c>
      <c r="B10" s="73">
        <f>'Trusts Table 4'!$FN19</f>
        <v>390449000000</v>
      </c>
      <c r="C10" s="73">
        <f>'Trusts Table 4'!$FN20</f>
        <v>522308000000</v>
      </c>
      <c r="D10" s="73">
        <f>'Trusts Table 4'!$FN21</f>
        <v>2113000000</v>
      </c>
    </row>
    <row r="11" spans="1:4" ht="58.8" customHeight="1" x14ac:dyDescent="0.3">
      <c r="A11" s="81" t="s">
        <v>266</v>
      </c>
      <c r="B11" s="90">
        <f>'Trusts Table 4'!FN19/'Trusts Table 4'!$FN$22</f>
        <v>0.42680000000000001</v>
      </c>
      <c r="C11" s="90">
        <f>'Trusts Table 4'!FN20/'Trusts Table 4'!$FN$22</f>
        <v>0.57089999999999996</v>
      </c>
      <c r="D11" s="90">
        <f>'Trusts Table 4'!FN21/'Trusts Table 4'!$FN$22</f>
        <v>2.3E-3</v>
      </c>
    </row>
    <row r="12" spans="1:4" ht="58.8" customHeight="1" x14ac:dyDescent="0.3">
      <c r="A12" s="81" t="s">
        <v>265</v>
      </c>
      <c r="B12" s="85">
        <f>'Trusts Table 4'!FP19</f>
        <v>1486922000000</v>
      </c>
      <c r="C12" s="85">
        <f>'Trusts Table 4'!FP20</f>
        <v>1926427000000</v>
      </c>
      <c r="D12" s="85">
        <f>'Trusts Table 4'!FP21</f>
        <v>3852000000</v>
      </c>
    </row>
    <row r="13" spans="1:4" ht="58.8" customHeight="1" x14ac:dyDescent="0.3">
      <c r="A13" s="81" t="s">
        <v>264</v>
      </c>
      <c r="B13" s="90">
        <f>'Trusts Table 4'!FP19/'Trusts Table 4'!$FP$22</f>
        <v>0.43509999999999999</v>
      </c>
      <c r="C13" s="90">
        <f>'Trusts Table 4'!FP20/'Trusts Table 4'!$FP$22</f>
        <v>0.56369999999999998</v>
      </c>
      <c r="D13" s="90">
        <f>'Trusts Table 4'!FP21/'Trusts Table 4'!$FP$22</f>
        <v>1.1000000000000001E-3</v>
      </c>
    </row>
    <row r="14" spans="1:4" ht="58.8" customHeight="1" x14ac:dyDescent="0.3">
      <c r="A14" s="81" t="s">
        <v>263</v>
      </c>
      <c r="B14" s="73">
        <f>'Trusts Table 4'!GF19</f>
        <v>50234000000</v>
      </c>
      <c r="C14" s="74">
        <f>'Trusts Table 4'!GF20</f>
        <v>66000000</v>
      </c>
      <c r="D14" s="74">
        <f>'Trusts Table 4'!GF21</f>
        <v>16000000</v>
      </c>
    </row>
    <row r="15" spans="1:4" ht="58.8" customHeight="1" x14ac:dyDescent="0.3">
      <c r="A15" s="81" t="s">
        <v>262</v>
      </c>
      <c r="B15" s="90">
        <f>'Trusts Table 4'!GF19/'Trusts Table 4'!$GF$22</f>
        <v>0.99839999999999995</v>
      </c>
      <c r="C15" s="90">
        <f>'Trusts Table 4'!GF20/'Trusts Table 4'!$GF$22</f>
        <v>1.2999999999999999E-3</v>
      </c>
      <c r="D15" s="90">
        <f>'Trusts Table 4'!GF21/'Trusts Table 4'!$GF$22</f>
        <v>2.9999999999999997E-4</v>
      </c>
    </row>
    <row r="16" spans="1:4" ht="58.8" customHeight="1" x14ac:dyDescent="0.3">
      <c r="A16" s="81" t="s">
        <v>8</v>
      </c>
      <c r="B16" s="73">
        <f>'Trusts Table 4'!EZ19</f>
        <v>133497000000</v>
      </c>
      <c r="C16" s="73">
        <f>'Trusts Table 4'!EZ20</f>
        <v>78962000000</v>
      </c>
      <c r="D16" s="74">
        <f>'Trusts Table 4'!EZ21</f>
        <v>255000000</v>
      </c>
    </row>
    <row r="17" spans="1:4" ht="58.8" customHeight="1" x14ac:dyDescent="0.3">
      <c r="A17" s="81" t="s">
        <v>9</v>
      </c>
      <c r="B17" s="90">
        <f>'Trusts Table 4'!EZ19/'Trusts Table 4'!$EZ$22</f>
        <v>0.62760000000000005</v>
      </c>
      <c r="C17" s="90">
        <f>'Trusts Table 4'!EZ20/'Trusts Table 4'!$EZ$22</f>
        <v>0.37119999999999997</v>
      </c>
      <c r="D17" s="90">
        <f>'Trusts Table 4'!EZ21/'Trusts Table 4'!$EZ$22</f>
        <v>1.1999999999999999E-3</v>
      </c>
    </row>
    <row r="18" spans="1:4" ht="58.8" customHeight="1" x14ac:dyDescent="0.3"/>
    <row r="19" spans="1:4" ht="58.8" customHeight="1" x14ac:dyDescent="0.3"/>
    <row r="20" spans="1:4" ht="58.8" customHeight="1" x14ac:dyDescent="0.3"/>
    <row r="21" spans="1:4" ht="58.8" customHeight="1" x14ac:dyDescent="0.3"/>
    <row r="22" spans="1:4" ht="58.8" customHeight="1" x14ac:dyDescent="0.3"/>
    <row r="23" spans="1:4" ht="58.8" customHeight="1" x14ac:dyDescent="0.3"/>
    <row r="24" spans="1:4" ht="58.8" customHeight="1" x14ac:dyDescent="0.3"/>
    <row r="25" spans="1:4" ht="58.8" customHeight="1" x14ac:dyDescent="0.3"/>
    <row r="26" spans="1:4" ht="58.8" customHeight="1" x14ac:dyDescent="0.3"/>
    <row r="27" spans="1:4" ht="58.8" customHeight="1" x14ac:dyDescent="0.3"/>
    <row r="28" spans="1:4" ht="58.8" customHeight="1" x14ac:dyDescent="0.3"/>
    <row r="29" spans="1:4" ht="58.8" customHeight="1" x14ac:dyDescent="0.3"/>
    <row r="30" spans="1:4" ht="58.8" customHeight="1" x14ac:dyDescent="0.3"/>
    <row r="31" spans="1:4" ht="58.8" customHeight="1" x14ac:dyDescent="0.3"/>
    <row r="32" spans="1:4" ht="58.8" customHeight="1" x14ac:dyDescent="0.3"/>
    <row r="33" ht="58.8" customHeight="1" x14ac:dyDescent="0.3"/>
  </sheetData>
  <pageMargins left="0.7" right="0.7" top="0.75" bottom="0.75" header="0.3" footer="0.3"/>
  <pageSetup paperSize="9" scale="76"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workbookViewId="0"/>
  </sheetViews>
  <sheetFormatPr defaultColWidth="9.109375" defaultRowHeight="13.2" x14ac:dyDescent="0.25"/>
  <cols>
    <col min="1" max="1" width="9.109375" style="10"/>
    <col min="2" max="2" width="152.88671875" style="10" customWidth="1"/>
    <col min="3" max="16384" width="9.109375" style="10"/>
  </cols>
  <sheetData>
    <row r="1" spans="1:26" ht="16.2" x14ac:dyDescent="0.25">
      <c r="A1" s="9" t="s">
        <v>12</v>
      </c>
      <c r="B1" s="9"/>
    </row>
    <row r="2" spans="1:26" ht="16.2" x14ac:dyDescent="0.25">
      <c r="A2" s="11" t="s">
        <v>13</v>
      </c>
      <c r="B2" s="11"/>
    </row>
    <row r="3" spans="1:26" ht="21.75" customHeight="1" x14ac:dyDescent="0.25">
      <c r="A3" s="11" t="s">
        <v>14</v>
      </c>
      <c r="B3" s="11"/>
      <c r="Z3" s="12" t="s">
        <v>15</v>
      </c>
    </row>
    <row r="4" spans="1:26" x14ac:dyDescent="0.25">
      <c r="A4" s="13"/>
      <c r="B4" s="14"/>
    </row>
    <row r="5" spans="1:26" x14ac:dyDescent="0.25">
      <c r="A5" s="15" t="s">
        <v>16</v>
      </c>
      <c r="B5" s="14"/>
    </row>
    <row r="6" spans="1:26" x14ac:dyDescent="0.25">
      <c r="A6" s="16" t="s">
        <v>17</v>
      </c>
      <c r="B6" s="14" t="s">
        <v>18</v>
      </c>
    </row>
    <row r="7" spans="1:26" x14ac:dyDescent="0.25">
      <c r="A7" s="16" t="s">
        <v>17</v>
      </c>
      <c r="B7" s="14" t="s">
        <v>19</v>
      </c>
    </row>
    <row r="8" spans="1:26" x14ac:dyDescent="0.25">
      <c r="A8" s="16" t="s">
        <v>17</v>
      </c>
      <c r="B8" s="14" t="s">
        <v>20</v>
      </c>
    </row>
    <row r="9" spans="1:26" x14ac:dyDescent="0.25">
      <c r="A9" s="15"/>
      <c r="B9" s="14"/>
    </row>
    <row r="10" spans="1:26" ht="20.399999999999999" x14ac:dyDescent="0.25">
      <c r="A10" s="17">
        <v>1</v>
      </c>
      <c r="B10" s="18" t="s">
        <v>21</v>
      </c>
    </row>
    <row r="11" spans="1:26" x14ac:dyDescent="0.25">
      <c r="A11" s="13">
        <v>2</v>
      </c>
      <c r="B11" s="19" t="s">
        <v>22</v>
      </c>
    </row>
    <row r="12" spans="1:26" ht="20.399999999999999" x14ac:dyDescent="0.25">
      <c r="A12" s="13">
        <v>3</v>
      </c>
      <c r="B12" s="18" t="s">
        <v>23</v>
      </c>
    </row>
    <row r="13" spans="1:26" x14ac:dyDescent="0.25">
      <c r="A13" s="13">
        <v>4</v>
      </c>
      <c r="B13" s="19" t="s">
        <v>24</v>
      </c>
    </row>
    <row r="14" spans="1:26" x14ac:dyDescent="0.25">
      <c r="A14" s="20">
        <v>5</v>
      </c>
      <c r="B14" s="14" t="s">
        <v>25</v>
      </c>
    </row>
    <row r="15" spans="1:26" x14ac:dyDescent="0.25">
      <c r="A15" s="21"/>
      <c r="B15" s="21" t="s">
        <v>26</v>
      </c>
    </row>
    <row r="16" spans="1:26" x14ac:dyDescent="0.25">
      <c r="A16" s="22"/>
      <c r="B16" s="22" t="s">
        <v>27</v>
      </c>
    </row>
    <row r="17" spans="1:2" x14ac:dyDescent="0.25">
      <c r="A17" s="22"/>
      <c r="B17" s="22" t="s">
        <v>28</v>
      </c>
    </row>
    <row r="18" spans="1:2" x14ac:dyDescent="0.25">
      <c r="A18" s="22"/>
      <c r="B18" s="22" t="s">
        <v>29</v>
      </c>
    </row>
    <row r="19" spans="1:2" x14ac:dyDescent="0.25">
      <c r="A19" s="22"/>
      <c r="B19" s="22" t="s">
        <v>30</v>
      </c>
    </row>
    <row r="20" spans="1:2" x14ac:dyDescent="0.25">
      <c r="A20" s="22"/>
      <c r="B20" s="22" t="s">
        <v>31</v>
      </c>
    </row>
    <row r="21" spans="1:2" x14ac:dyDescent="0.25">
      <c r="A21" s="22"/>
      <c r="B21" s="22" t="s">
        <v>32</v>
      </c>
    </row>
    <row r="23" spans="1:2" x14ac:dyDescent="0.25">
      <c r="A23" s="23" t="s">
        <v>33</v>
      </c>
      <c r="B23" s="24" t="s">
        <v>34</v>
      </c>
    </row>
    <row r="24" spans="1:2" x14ac:dyDescent="0.25">
      <c r="A24" s="23"/>
      <c r="B24" s="24"/>
    </row>
    <row r="25" spans="1:2" x14ac:dyDescent="0.25">
      <c r="A25" s="23" t="s">
        <v>35</v>
      </c>
      <c r="B25" s="24" t="s">
        <v>36</v>
      </c>
    </row>
  </sheetData>
  <hyperlinks>
    <hyperlink ref="A23" location="'Company Table 6A'!A1" display="Table 6A"/>
    <hyperlink ref="A25" location="'Company Table 6B'!A1" display="Table 6B"/>
  </hyperlinks>
  <pageMargins left="0.7" right="0.7" top="0.75" bottom="0.75" header="0.3" footer="0.3"/>
  <pageSetup paperSize="2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U36"/>
  <sheetViews>
    <sheetView workbookViewId="0">
      <pane xSplit="4" ySplit="3" topLeftCell="DP4" activePane="bottomRight" state="frozen"/>
      <selection pane="topRight" activeCell="E1" sqref="E1"/>
      <selection pane="bottomLeft" activeCell="A4" sqref="A4"/>
      <selection pane="bottomRight" activeCell="FP41" sqref="FP41"/>
    </sheetView>
  </sheetViews>
  <sheetFormatPr defaultColWidth="9.109375" defaultRowHeight="10.199999999999999" x14ac:dyDescent="0.2"/>
  <cols>
    <col min="1" max="201" width="16.44140625" style="7" customWidth="1"/>
    <col min="202" max="16384" width="9.109375" style="7"/>
  </cols>
  <sheetData>
    <row r="1" spans="1:203" ht="12" x14ac:dyDescent="0.2">
      <c r="A1" s="1" t="s">
        <v>37</v>
      </c>
    </row>
    <row r="2" spans="1:203" x14ac:dyDescent="0.2">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row>
    <row r="3" spans="1:203" ht="62.25" customHeight="1" x14ac:dyDescent="0.2">
      <c r="A3" s="5" t="s">
        <v>38</v>
      </c>
      <c r="B3" s="2" t="s">
        <v>39</v>
      </c>
      <c r="C3" s="6" t="s">
        <v>40</v>
      </c>
      <c r="D3" s="3" t="s">
        <v>41</v>
      </c>
      <c r="E3" s="4" t="s">
        <v>42</v>
      </c>
      <c r="F3" s="4" t="s">
        <v>43</v>
      </c>
      <c r="G3" s="4" t="s">
        <v>44</v>
      </c>
      <c r="H3" s="4" t="s">
        <v>45</v>
      </c>
      <c r="I3" s="4" t="s">
        <v>46</v>
      </c>
      <c r="J3" s="4" t="s">
        <v>47</v>
      </c>
      <c r="K3" s="4" t="s">
        <v>48</v>
      </c>
      <c r="L3" s="4" t="s">
        <v>49</v>
      </c>
      <c r="M3" s="4" t="s">
        <v>50</v>
      </c>
      <c r="N3" s="4" t="s">
        <v>51</v>
      </c>
      <c r="O3" s="4" t="s">
        <v>52</v>
      </c>
      <c r="P3" s="4" t="s">
        <v>53</v>
      </c>
      <c r="Q3" s="4" t="s">
        <v>54</v>
      </c>
      <c r="R3" s="4" t="s">
        <v>55</v>
      </c>
      <c r="S3" s="4" t="s">
        <v>56</v>
      </c>
      <c r="T3" s="4" t="s">
        <v>57</v>
      </c>
      <c r="U3" s="4" t="s">
        <v>58</v>
      </c>
      <c r="V3" s="4" t="s">
        <v>59</v>
      </c>
      <c r="W3" s="4" t="s">
        <v>60</v>
      </c>
      <c r="X3" s="4" t="s">
        <v>61</v>
      </c>
      <c r="Y3" s="4" t="s">
        <v>62</v>
      </c>
      <c r="Z3" s="4" t="s">
        <v>63</v>
      </c>
      <c r="AA3" s="4" t="s">
        <v>64</v>
      </c>
      <c r="AB3" s="4" t="s">
        <v>65</v>
      </c>
      <c r="AC3" s="4" t="s">
        <v>66</v>
      </c>
      <c r="AD3" s="4" t="s">
        <v>67</v>
      </c>
      <c r="AE3" s="4" t="s">
        <v>68</v>
      </c>
      <c r="AF3" s="4" t="s">
        <v>69</v>
      </c>
      <c r="AG3" s="4" t="s">
        <v>70</v>
      </c>
      <c r="AH3" s="4" t="s">
        <v>71</v>
      </c>
      <c r="AI3" s="4" t="s">
        <v>72</v>
      </c>
      <c r="AJ3" s="4" t="s">
        <v>73</v>
      </c>
      <c r="AK3" s="4" t="s">
        <v>74</v>
      </c>
      <c r="AL3" s="4" t="s">
        <v>75</v>
      </c>
      <c r="AM3" s="4" t="s">
        <v>76</v>
      </c>
      <c r="AN3" s="4" t="s">
        <v>77</v>
      </c>
      <c r="AO3" s="4" t="s">
        <v>78</v>
      </c>
      <c r="AP3" s="4" t="s">
        <v>79</v>
      </c>
      <c r="AQ3" s="4" t="s">
        <v>80</v>
      </c>
      <c r="AR3" s="4" t="s">
        <v>81</v>
      </c>
      <c r="AS3" s="4" t="s">
        <v>82</v>
      </c>
      <c r="AT3" s="4" t="s">
        <v>83</v>
      </c>
      <c r="AU3" s="4" t="s">
        <v>84</v>
      </c>
      <c r="AV3" s="4" t="s">
        <v>85</v>
      </c>
      <c r="AW3" s="4" t="s">
        <v>86</v>
      </c>
      <c r="AX3" s="4" t="s">
        <v>87</v>
      </c>
      <c r="AY3" s="4" t="s">
        <v>88</v>
      </c>
      <c r="AZ3" s="4" t="s">
        <v>89</v>
      </c>
      <c r="BA3" s="4" t="s">
        <v>90</v>
      </c>
      <c r="BB3" s="4" t="s">
        <v>91</v>
      </c>
      <c r="BC3" s="4" t="s">
        <v>92</v>
      </c>
      <c r="BD3" s="4" t="s">
        <v>93</v>
      </c>
      <c r="BE3" s="4" t="s">
        <v>94</v>
      </c>
      <c r="BF3" s="4" t="s">
        <v>95</v>
      </c>
      <c r="BG3" s="4" t="s">
        <v>96</v>
      </c>
      <c r="BH3" s="4" t="s">
        <v>97</v>
      </c>
      <c r="BI3" s="4" t="s">
        <v>98</v>
      </c>
      <c r="BJ3" s="4" t="s">
        <v>99</v>
      </c>
      <c r="BK3" s="4" t="s">
        <v>100</v>
      </c>
      <c r="BL3" s="4" t="s">
        <v>101</v>
      </c>
      <c r="BM3" s="4" t="s">
        <v>102</v>
      </c>
      <c r="BN3" s="4" t="s">
        <v>103</v>
      </c>
      <c r="BO3" s="4" t="s">
        <v>104</v>
      </c>
      <c r="BP3" s="4" t="s">
        <v>105</v>
      </c>
      <c r="BQ3" s="4" t="s">
        <v>106</v>
      </c>
      <c r="BR3" s="4" t="s">
        <v>107</v>
      </c>
      <c r="BS3" s="4" t="s">
        <v>108</v>
      </c>
      <c r="BT3" s="4" t="s">
        <v>109</v>
      </c>
      <c r="BU3" s="4" t="s">
        <v>110</v>
      </c>
      <c r="BV3" s="4" t="s">
        <v>111</v>
      </c>
      <c r="BW3" s="4" t="s">
        <v>112</v>
      </c>
      <c r="BX3" s="4" t="s">
        <v>113</v>
      </c>
      <c r="BY3" s="4" t="s">
        <v>114</v>
      </c>
      <c r="BZ3" s="4" t="s">
        <v>115</v>
      </c>
      <c r="CA3" s="4" t="s">
        <v>116</v>
      </c>
      <c r="CB3" s="4" t="s">
        <v>117</v>
      </c>
      <c r="CC3" s="4" t="s">
        <v>118</v>
      </c>
      <c r="CD3" s="4" t="s">
        <v>119</v>
      </c>
      <c r="CE3" s="4" t="s">
        <v>120</v>
      </c>
      <c r="CF3" s="4" t="s">
        <v>121</v>
      </c>
      <c r="CG3" s="4" t="s">
        <v>122</v>
      </c>
      <c r="CH3" s="4" t="s">
        <v>123</v>
      </c>
      <c r="CI3" s="4" t="s">
        <v>124</v>
      </c>
      <c r="CJ3" s="4" t="s">
        <v>125</v>
      </c>
      <c r="CK3" s="4" t="s">
        <v>126</v>
      </c>
      <c r="CL3" s="4" t="s">
        <v>127</v>
      </c>
      <c r="CM3" s="4" t="s">
        <v>128</v>
      </c>
      <c r="CN3" s="4" t="s">
        <v>129</v>
      </c>
      <c r="CO3" s="4" t="s">
        <v>130</v>
      </c>
      <c r="CP3" s="4" t="s">
        <v>131</v>
      </c>
      <c r="CQ3" s="4" t="s">
        <v>132</v>
      </c>
      <c r="CR3" s="4" t="s">
        <v>133</v>
      </c>
      <c r="CS3" s="4" t="s">
        <v>134</v>
      </c>
      <c r="CT3" s="4" t="s">
        <v>135</v>
      </c>
      <c r="CU3" s="4" t="s">
        <v>136</v>
      </c>
      <c r="CV3" s="4" t="s">
        <v>137</v>
      </c>
      <c r="CW3" s="4" t="s">
        <v>138</v>
      </c>
      <c r="CX3" s="4" t="s">
        <v>139</v>
      </c>
      <c r="CY3" s="4" t="s">
        <v>140</v>
      </c>
      <c r="CZ3" s="4" t="s">
        <v>141</v>
      </c>
      <c r="DA3" s="4" t="s">
        <v>142</v>
      </c>
      <c r="DB3" s="4" t="s">
        <v>143</v>
      </c>
      <c r="DC3" s="4" t="s">
        <v>144</v>
      </c>
      <c r="DD3" s="4" t="s">
        <v>145</v>
      </c>
      <c r="DE3" s="4" t="s">
        <v>146</v>
      </c>
      <c r="DF3" s="4" t="s">
        <v>147</v>
      </c>
      <c r="DG3" s="4" t="s">
        <v>148</v>
      </c>
      <c r="DH3" s="4" t="s">
        <v>149</v>
      </c>
      <c r="DI3" s="4" t="s">
        <v>150</v>
      </c>
      <c r="DJ3" s="4" t="s">
        <v>151</v>
      </c>
      <c r="DK3" s="4" t="s">
        <v>152</v>
      </c>
      <c r="DL3" s="4" t="s">
        <v>153</v>
      </c>
      <c r="DM3" s="4" t="s">
        <v>154</v>
      </c>
      <c r="DN3" s="4" t="s">
        <v>155</v>
      </c>
      <c r="DO3" s="4" t="s">
        <v>156</v>
      </c>
      <c r="DP3" s="4" t="s">
        <v>157</v>
      </c>
      <c r="DQ3" s="4" t="s">
        <v>158</v>
      </c>
      <c r="DR3" s="4" t="s">
        <v>159</v>
      </c>
      <c r="DS3" s="4" t="s">
        <v>160</v>
      </c>
      <c r="DT3" s="4" t="s">
        <v>161</v>
      </c>
      <c r="DU3" s="4" t="s">
        <v>162</v>
      </c>
      <c r="DV3" s="4" t="s">
        <v>163</v>
      </c>
      <c r="DW3" s="4" t="s">
        <v>164</v>
      </c>
      <c r="DX3" s="4" t="s">
        <v>165</v>
      </c>
      <c r="DY3" s="4" t="s">
        <v>166</v>
      </c>
      <c r="DZ3" s="4" t="s">
        <v>167</v>
      </c>
      <c r="EA3" s="4" t="s">
        <v>168</v>
      </c>
      <c r="EB3" s="4" t="s">
        <v>169</v>
      </c>
      <c r="EC3" s="4" t="s">
        <v>170</v>
      </c>
      <c r="ED3" s="4" t="s">
        <v>171</v>
      </c>
      <c r="EE3" s="4" t="s">
        <v>172</v>
      </c>
      <c r="EF3" s="4" t="s">
        <v>173</v>
      </c>
      <c r="EG3" s="4" t="s">
        <v>174</v>
      </c>
      <c r="EH3" s="4" t="s">
        <v>175</v>
      </c>
      <c r="EI3" s="4" t="s">
        <v>176</v>
      </c>
      <c r="EJ3" s="4" t="s">
        <v>177</v>
      </c>
      <c r="EK3" s="4" t="s">
        <v>178</v>
      </c>
      <c r="EL3" s="4" t="s">
        <v>179</v>
      </c>
      <c r="EM3" s="4" t="s">
        <v>180</v>
      </c>
      <c r="EN3" s="4" t="s">
        <v>181</v>
      </c>
      <c r="EO3" s="4" t="s">
        <v>182</v>
      </c>
      <c r="EP3" s="4" t="s">
        <v>183</v>
      </c>
      <c r="EQ3" s="4" t="s">
        <v>184</v>
      </c>
      <c r="ER3" s="4" t="s">
        <v>185</v>
      </c>
      <c r="ES3" s="4" t="s">
        <v>186</v>
      </c>
      <c r="ET3" s="4" t="s">
        <v>187</v>
      </c>
      <c r="EU3" s="4" t="s">
        <v>188</v>
      </c>
      <c r="EV3" s="4" t="s">
        <v>189</v>
      </c>
      <c r="EW3" s="4" t="s">
        <v>190</v>
      </c>
      <c r="EX3" s="4" t="s">
        <v>191</v>
      </c>
      <c r="EY3" s="4" t="s">
        <v>192</v>
      </c>
      <c r="EZ3" s="4" t="s">
        <v>193</v>
      </c>
      <c r="FA3" s="4" t="s">
        <v>194</v>
      </c>
      <c r="FB3" s="4" t="s">
        <v>195</v>
      </c>
      <c r="FC3" s="4" t="s">
        <v>196</v>
      </c>
      <c r="FD3" s="4" t="s">
        <v>197</v>
      </c>
      <c r="FE3" s="4" t="s">
        <v>198</v>
      </c>
      <c r="FF3" s="4" t="s">
        <v>199</v>
      </c>
      <c r="FG3" s="4" t="s">
        <v>200</v>
      </c>
      <c r="FH3" s="4" t="s">
        <v>201</v>
      </c>
      <c r="FI3" s="4" t="s">
        <v>202</v>
      </c>
      <c r="FJ3" s="4" t="s">
        <v>203</v>
      </c>
      <c r="FK3" s="4" t="s">
        <v>204</v>
      </c>
      <c r="FL3" s="4" t="s">
        <v>205</v>
      </c>
      <c r="FM3" s="4" t="s">
        <v>206</v>
      </c>
      <c r="FN3" s="4" t="s">
        <v>207</v>
      </c>
      <c r="FO3" s="4" t="s">
        <v>208</v>
      </c>
      <c r="FP3" s="4" t="s">
        <v>209</v>
      </c>
      <c r="FQ3" s="4" t="s">
        <v>210</v>
      </c>
      <c r="FR3" s="4" t="s">
        <v>211</v>
      </c>
      <c r="FS3" s="4" t="s">
        <v>212</v>
      </c>
      <c r="FT3" s="4" t="s">
        <v>213</v>
      </c>
      <c r="FU3" s="4" t="s">
        <v>214</v>
      </c>
      <c r="FV3" s="4" t="s">
        <v>215</v>
      </c>
      <c r="FW3" s="4" t="s">
        <v>216</v>
      </c>
      <c r="FX3" s="4" t="s">
        <v>217</v>
      </c>
      <c r="FY3" s="4" t="s">
        <v>218</v>
      </c>
      <c r="FZ3" s="4" t="s">
        <v>219</v>
      </c>
      <c r="GA3" s="4" t="s">
        <v>220</v>
      </c>
      <c r="GB3" s="4" t="s">
        <v>221</v>
      </c>
      <c r="GC3" s="4" t="s">
        <v>222</v>
      </c>
      <c r="GD3" s="4" t="s">
        <v>223</v>
      </c>
      <c r="GE3" s="4" t="s">
        <v>224</v>
      </c>
      <c r="GF3" s="4" t="s">
        <v>225</v>
      </c>
      <c r="GG3" s="4" t="s">
        <v>226</v>
      </c>
      <c r="GH3" s="4" t="s">
        <v>227</v>
      </c>
      <c r="GI3" s="4" t="s">
        <v>228</v>
      </c>
      <c r="GJ3" s="4" t="s">
        <v>229</v>
      </c>
      <c r="GK3" s="4" t="s">
        <v>230</v>
      </c>
      <c r="GL3" s="4" t="s">
        <v>231</v>
      </c>
      <c r="GM3" s="4" t="s">
        <v>232</v>
      </c>
      <c r="GN3" s="4" t="s">
        <v>233</v>
      </c>
      <c r="GO3" s="4" t="s">
        <v>234</v>
      </c>
      <c r="GP3" s="4" t="s">
        <v>235</v>
      </c>
      <c r="GQ3" s="4" t="s">
        <v>236</v>
      </c>
      <c r="GR3" s="4" t="s">
        <v>237</v>
      </c>
      <c r="GS3" s="4" t="s">
        <v>238</v>
      </c>
      <c r="GU3" s="33" t="s">
        <v>239</v>
      </c>
    </row>
    <row r="4" spans="1:203" ht="12.75" customHeight="1" x14ac:dyDescent="0.2">
      <c r="A4" s="27" t="s">
        <v>240</v>
      </c>
      <c r="B4" s="28" t="s">
        <v>241</v>
      </c>
      <c r="C4" s="29" t="s">
        <v>242</v>
      </c>
      <c r="D4" s="28" t="s">
        <v>243</v>
      </c>
      <c r="E4" s="25">
        <v>352</v>
      </c>
      <c r="F4" s="25">
        <v>3</v>
      </c>
      <c r="G4" s="25">
        <v>200372</v>
      </c>
      <c r="H4" s="25">
        <v>13</v>
      </c>
      <c r="I4" s="25">
        <v>-452406</v>
      </c>
      <c r="J4" s="25">
        <v>8</v>
      </c>
      <c r="K4" s="25">
        <v>208243</v>
      </c>
      <c r="L4" s="25">
        <v>29</v>
      </c>
      <c r="M4" s="25">
        <v>614645</v>
      </c>
      <c r="N4" s="25">
        <v>4</v>
      </c>
      <c r="O4" s="25">
        <v>104970</v>
      </c>
      <c r="P4" s="25">
        <v>15</v>
      </c>
      <c r="Q4" s="25">
        <v>727831</v>
      </c>
      <c r="R4" s="25">
        <v>4</v>
      </c>
      <c r="S4" s="25">
        <v>25684</v>
      </c>
      <c r="T4" s="25">
        <v>0</v>
      </c>
      <c r="U4" s="25">
        <v>0</v>
      </c>
      <c r="V4" s="25">
        <v>0</v>
      </c>
      <c r="W4" s="25">
        <v>0</v>
      </c>
      <c r="X4" s="25">
        <v>25</v>
      </c>
      <c r="Y4" s="25">
        <v>-8166974</v>
      </c>
      <c r="Z4" s="25">
        <v>37</v>
      </c>
      <c r="AA4" s="25">
        <v>-6737635</v>
      </c>
      <c r="AB4" s="25">
        <v>6</v>
      </c>
      <c r="AC4" s="25">
        <v>-164860</v>
      </c>
      <c r="AD4" s="25">
        <v>14</v>
      </c>
      <c r="AE4" s="25">
        <v>1250952</v>
      </c>
      <c r="AF4" s="25">
        <v>15</v>
      </c>
      <c r="AG4" s="25">
        <v>351649</v>
      </c>
      <c r="AH4" s="25">
        <v>4</v>
      </c>
      <c r="AI4" s="25">
        <v>24894</v>
      </c>
      <c r="AJ4" s="25">
        <v>1</v>
      </c>
      <c r="AK4" s="25">
        <v>5588</v>
      </c>
      <c r="AL4" s="25">
        <v>0</v>
      </c>
      <c r="AM4" s="25">
        <v>0</v>
      </c>
      <c r="AN4" s="25">
        <v>8</v>
      </c>
      <c r="AO4" s="25">
        <v>319940</v>
      </c>
      <c r="AP4" s="25">
        <v>34</v>
      </c>
      <c r="AQ4" s="25">
        <v>1045610</v>
      </c>
      <c r="AR4" s="25">
        <v>0</v>
      </c>
      <c r="AS4" s="25">
        <v>0</v>
      </c>
      <c r="AT4" s="25">
        <v>1</v>
      </c>
      <c r="AU4" s="25">
        <v>2810</v>
      </c>
      <c r="AV4" s="25">
        <v>0</v>
      </c>
      <c r="AW4" s="25">
        <v>0</v>
      </c>
      <c r="AX4" s="25">
        <v>35</v>
      </c>
      <c r="AY4" s="25">
        <v>315730</v>
      </c>
      <c r="AZ4" s="25">
        <v>10</v>
      </c>
      <c r="BA4" s="25">
        <v>55008</v>
      </c>
      <c r="BB4" s="25">
        <v>9</v>
      </c>
      <c r="BC4" s="25">
        <v>79401</v>
      </c>
      <c r="BD4" s="25">
        <v>1</v>
      </c>
      <c r="BE4" s="25">
        <v>14</v>
      </c>
      <c r="BF4" s="25">
        <v>255</v>
      </c>
      <c r="BG4" s="25">
        <v>4626638</v>
      </c>
      <c r="BH4" s="25">
        <v>262</v>
      </c>
      <c r="BI4" s="25">
        <v>7913374</v>
      </c>
      <c r="BJ4" s="25">
        <v>265</v>
      </c>
      <c r="BK4" s="25">
        <v>-14651009</v>
      </c>
      <c r="BL4" s="25">
        <v>241</v>
      </c>
      <c r="BM4" s="25">
        <v>93193226</v>
      </c>
      <c r="BN4" s="25">
        <v>13</v>
      </c>
      <c r="BO4" s="25">
        <v>215384</v>
      </c>
      <c r="BP4" s="25">
        <v>75</v>
      </c>
      <c r="BQ4" s="25">
        <v>46330335</v>
      </c>
      <c r="BR4" s="25">
        <v>79</v>
      </c>
      <c r="BS4" s="25">
        <v>6991073</v>
      </c>
      <c r="BT4" s="25">
        <v>16</v>
      </c>
      <c r="BU4" s="25">
        <v>3185570</v>
      </c>
      <c r="BV4" s="25">
        <v>346</v>
      </c>
      <c r="BW4" s="25">
        <v>135264579</v>
      </c>
      <c r="BX4" s="25">
        <v>32</v>
      </c>
      <c r="BY4" s="25">
        <v>255825</v>
      </c>
      <c r="BZ4" s="25">
        <v>0</v>
      </c>
      <c r="CA4" s="25">
        <v>0</v>
      </c>
      <c r="CB4" s="25">
        <v>0</v>
      </c>
      <c r="CC4" s="25">
        <v>0</v>
      </c>
      <c r="CD4" s="25">
        <v>0</v>
      </c>
      <c r="CE4" s="25">
        <v>0</v>
      </c>
      <c r="CF4" s="25">
        <v>5</v>
      </c>
      <c r="CG4" s="25">
        <v>2156</v>
      </c>
      <c r="CH4" s="25">
        <v>14</v>
      </c>
      <c r="CI4" s="25">
        <v>683396</v>
      </c>
      <c r="CJ4" s="25">
        <v>21</v>
      </c>
      <c r="CK4" s="25">
        <v>28394918</v>
      </c>
      <c r="CL4" s="25">
        <v>137</v>
      </c>
      <c r="CM4" s="25">
        <v>7850329</v>
      </c>
      <c r="CN4" s="25">
        <v>178</v>
      </c>
      <c r="CO4" s="25">
        <v>37186624</v>
      </c>
      <c r="CP4" s="25">
        <v>346</v>
      </c>
      <c r="CQ4" s="25">
        <v>98077954</v>
      </c>
      <c r="CR4" s="25">
        <v>6</v>
      </c>
      <c r="CS4" s="25">
        <v>10782925</v>
      </c>
      <c r="CT4" s="25">
        <v>7</v>
      </c>
      <c r="CU4" s="25">
        <v>36480010</v>
      </c>
      <c r="CV4" s="25">
        <v>7</v>
      </c>
      <c r="CW4" s="25">
        <v>15870219</v>
      </c>
      <c r="CX4" s="25">
        <v>16</v>
      </c>
      <c r="CY4" s="25">
        <v>11618391</v>
      </c>
      <c r="CZ4" s="25">
        <v>250</v>
      </c>
      <c r="DA4" s="25">
        <v>136932939</v>
      </c>
      <c r="DB4" s="25">
        <v>262</v>
      </c>
      <c r="DC4" s="25">
        <v>286518824</v>
      </c>
      <c r="DD4" s="25">
        <v>26</v>
      </c>
      <c r="DE4" s="25">
        <v>10059878</v>
      </c>
      <c r="DF4" s="25">
        <v>221</v>
      </c>
      <c r="DG4" s="25">
        <v>72785054</v>
      </c>
      <c r="DH4" s="25">
        <v>236</v>
      </c>
      <c r="DI4" s="25">
        <v>125745032</v>
      </c>
      <c r="DJ4" s="25">
        <v>30</v>
      </c>
      <c r="DK4" s="25">
        <v>47096670</v>
      </c>
      <c r="DL4" s="25">
        <v>6</v>
      </c>
      <c r="DM4" s="25">
        <v>5426143</v>
      </c>
      <c r="DN4" s="25">
        <v>58</v>
      </c>
      <c r="DO4" s="25">
        <v>122127028</v>
      </c>
      <c r="DP4" s="25">
        <v>11</v>
      </c>
      <c r="DQ4" s="25">
        <v>426914</v>
      </c>
      <c r="DR4" s="25">
        <v>146</v>
      </c>
      <c r="DS4" s="25">
        <v>55762533</v>
      </c>
      <c r="DT4" s="25">
        <v>1</v>
      </c>
      <c r="DU4" s="25">
        <v>111</v>
      </c>
      <c r="DV4" s="25">
        <v>27</v>
      </c>
      <c r="DW4" s="25">
        <v>6668161</v>
      </c>
      <c r="DX4" s="25">
        <v>13</v>
      </c>
      <c r="DY4" s="25">
        <v>592250</v>
      </c>
      <c r="DZ4" s="25">
        <v>15</v>
      </c>
      <c r="EA4" s="25">
        <v>566409</v>
      </c>
      <c r="EB4" s="25">
        <v>17</v>
      </c>
      <c r="EC4" s="25">
        <v>4723923</v>
      </c>
      <c r="ED4" s="25">
        <v>17</v>
      </c>
      <c r="EE4" s="25">
        <v>4620358</v>
      </c>
      <c r="EF4" s="25">
        <v>0</v>
      </c>
      <c r="EG4" s="25">
        <v>0</v>
      </c>
      <c r="EH4" s="25">
        <v>0</v>
      </c>
      <c r="EI4" s="25">
        <v>0</v>
      </c>
      <c r="EJ4" s="25">
        <v>0</v>
      </c>
      <c r="EK4" s="25">
        <v>0</v>
      </c>
      <c r="EL4" s="25">
        <v>5</v>
      </c>
      <c r="EM4" s="25">
        <v>139146</v>
      </c>
      <c r="EN4" s="25">
        <v>7</v>
      </c>
      <c r="EO4" s="25">
        <v>5603129</v>
      </c>
      <c r="EP4" s="25">
        <v>0</v>
      </c>
      <c r="EQ4" s="25">
        <v>0</v>
      </c>
      <c r="ER4" s="25">
        <v>0</v>
      </c>
      <c r="ES4" s="25">
        <v>0</v>
      </c>
      <c r="ET4" s="25">
        <v>0</v>
      </c>
      <c r="EU4" s="25">
        <v>0</v>
      </c>
      <c r="EV4" s="25">
        <v>3</v>
      </c>
      <c r="EW4" s="25">
        <v>1270995</v>
      </c>
      <c r="EX4" s="25">
        <v>13</v>
      </c>
      <c r="EY4" s="25">
        <v>1253667</v>
      </c>
      <c r="EZ4" s="25">
        <v>13</v>
      </c>
      <c r="FA4" s="25">
        <v>1351373</v>
      </c>
      <c r="FB4" s="25">
        <v>12</v>
      </c>
      <c r="FC4" s="25">
        <v>258890.94</v>
      </c>
      <c r="FD4" s="25">
        <v>0</v>
      </c>
      <c r="FE4" s="25">
        <v>0</v>
      </c>
      <c r="FF4" s="25">
        <v>0</v>
      </c>
      <c r="FG4" s="25">
        <v>0</v>
      </c>
      <c r="FH4" s="25">
        <v>0</v>
      </c>
      <c r="FI4" s="25">
        <v>0</v>
      </c>
      <c r="FJ4" s="25">
        <v>0</v>
      </c>
      <c r="FK4" s="25">
        <v>0</v>
      </c>
      <c r="FL4" s="25">
        <v>18</v>
      </c>
      <c r="FM4" s="25">
        <v>1775845.69</v>
      </c>
      <c r="FN4" s="25">
        <v>0</v>
      </c>
      <c r="FO4" s="25">
        <v>0</v>
      </c>
      <c r="FP4" s="25">
        <v>342</v>
      </c>
      <c r="FQ4" s="25">
        <v>98960000</v>
      </c>
      <c r="FR4" s="25">
        <v>342</v>
      </c>
      <c r="FS4" s="25">
        <v>29552896</v>
      </c>
      <c r="FT4" s="25">
        <v>348</v>
      </c>
      <c r="FU4" s="25">
        <v>29556534</v>
      </c>
      <c r="FV4" s="25">
        <v>19</v>
      </c>
      <c r="FW4" s="25">
        <v>442238.71999999997</v>
      </c>
      <c r="FX4" s="25">
        <v>348</v>
      </c>
      <c r="FY4" s="25">
        <v>29114296</v>
      </c>
      <c r="FZ4" s="25">
        <v>1</v>
      </c>
      <c r="GA4" s="25">
        <v>408857</v>
      </c>
      <c r="GB4" s="25">
        <v>349</v>
      </c>
      <c r="GC4" s="25">
        <v>29523153</v>
      </c>
      <c r="GD4" s="25">
        <v>21</v>
      </c>
      <c r="GE4" s="25">
        <v>1783526</v>
      </c>
      <c r="GF4" s="25">
        <v>335</v>
      </c>
      <c r="GG4" s="25">
        <v>29225887</v>
      </c>
      <c r="GH4" s="25">
        <v>334</v>
      </c>
      <c r="GI4" s="25">
        <v>28904152</v>
      </c>
      <c r="GJ4" s="25">
        <v>12</v>
      </c>
      <c r="GK4" s="25">
        <v>48821.87</v>
      </c>
      <c r="GL4" s="25">
        <v>18</v>
      </c>
      <c r="GM4" s="25">
        <v>1573493.63</v>
      </c>
      <c r="GN4" s="25">
        <v>55</v>
      </c>
      <c r="GO4" s="25">
        <v>12870191</v>
      </c>
      <c r="GP4" s="25">
        <v>349</v>
      </c>
      <c r="GQ4" s="25">
        <v>14411646</v>
      </c>
      <c r="GR4" s="25">
        <v>352</v>
      </c>
      <c r="GS4" s="25">
        <v>29269517</v>
      </c>
      <c r="GU4" s="91">
        <v>0.28499999999999998</v>
      </c>
    </row>
    <row r="5" spans="1:203" x14ac:dyDescent="0.2">
      <c r="A5" s="27" t="s">
        <v>240</v>
      </c>
      <c r="B5" s="28" t="s">
        <v>241</v>
      </c>
      <c r="C5" s="29" t="s">
        <v>242</v>
      </c>
      <c r="D5" s="28" t="s">
        <v>244</v>
      </c>
      <c r="E5" s="25">
        <v>300286</v>
      </c>
      <c r="F5" s="25">
        <v>121849</v>
      </c>
      <c r="G5" s="25">
        <v>65827435832</v>
      </c>
      <c r="H5" s="25">
        <v>4508</v>
      </c>
      <c r="I5" s="25">
        <v>682805837</v>
      </c>
      <c r="J5" s="25">
        <v>48435</v>
      </c>
      <c r="K5" s="25">
        <v>10960144825</v>
      </c>
      <c r="L5" s="25">
        <v>175261</v>
      </c>
      <c r="M5" s="25">
        <v>3116943275</v>
      </c>
      <c r="N5" s="25">
        <v>29981</v>
      </c>
      <c r="O5" s="25">
        <v>4388893869</v>
      </c>
      <c r="P5" s="25">
        <v>23668</v>
      </c>
      <c r="Q5" s="25">
        <v>1925387808</v>
      </c>
      <c r="R5" s="25">
        <v>37424</v>
      </c>
      <c r="S5" s="25">
        <v>235933136</v>
      </c>
      <c r="T5" s="25">
        <v>13142</v>
      </c>
      <c r="U5" s="25">
        <v>206348298</v>
      </c>
      <c r="V5" s="25">
        <v>335</v>
      </c>
      <c r="W5" s="25">
        <v>34710512</v>
      </c>
      <c r="X5" s="25">
        <v>134902</v>
      </c>
      <c r="Y5" s="25">
        <v>37877537297</v>
      </c>
      <c r="Z5" s="25">
        <v>300286</v>
      </c>
      <c r="AA5" s="25">
        <v>125281965285</v>
      </c>
      <c r="AB5" s="25">
        <v>93286</v>
      </c>
      <c r="AC5" s="25">
        <v>24761522199</v>
      </c>
      <c r="AD5" s="25">
        <v>66183</v>
      </c>
      <c r="AE5" s="25">
        <v>6714811087</v>
      </c>
      <c r="AF5" s="25">
        <v>142217</v>
      </c>
      <c r="AG5" s="25">
        <v>3514914482</v>
      </c>
      <c r="AH5" s="25">
        <v>11948</v>
      </c>
      <c r="AI5" s="25">
        <v>126833249</v>
      </c>
      <c r="AJ5" s="25">
        <v>10750</v>
      </c>
      <c r="AK5" s="25">
        <v>218716666</v>
      </c>
      <c r="AL5" s="25">
        <v>311</v>
      </c>
      <c r="AM5" s="25">
        <v>6785774</v>
      </c>
      <c r="AN5" s="25">
        <v>95211</v>
      </c>
      <c r="AO5" s="25">
        <v>4102905914</v>
      </c>
      <c r="AP5" s="25">
        <v>115783</v>
      </c>
      <c r="AQ5" s="25">
        <v>1380857720</v>
      </c>
      <c r="AR5" s="25">
        <v>544</v>
      </c>
      <c r="AS5" s="25">
        <v>49626293</v>
      </c>
      <c r="AT5" s="25">
        <v>2047</v>
      </c>
      <c r="AU5" s="25">
        <v>108587374</v>
      </c>
      <c r="AV5" s="25">
        <v>87</v>
      </c>
      <c r="AW5" s="25">
        <v>12511197</v>
      </c>
      <c r="AX5" s="25">
        <v>171999</v>
      </c>
      <c r="AY5" s="25">
        <v>3360942326</v>
      </c>
      <c r="AZ5" s="25">
        <v>146551</v>
      </c>
      <c r="BA5" s="25">
        <v>2155524172</v>
      </c>
      <c r="BB5" s="25">
        <v>108914</v>
      </c>
      <c r="BC5" s="25">
        <v>846229401</v>
      </c>
      <c r="BD5" s="25">
        <v>1000</v>
      </c>
      <c r="BE5" s="25">
        <v>163732996</v>
      </c>
      <c r="BF5" s="25">
        <v>281047</v>
      </c>
      <c r="BG5" s="25">
        <v>48170530266</v>
      </c>
      <c r="BH5" s="25">
        <v>284664</v>
      </c>
      <c r="BI5" s="25">
        <v>95695464273</v>
      </c>
      <c r="BJ5" s="25">
        <v>299986</v>
      </c>
      <c r="BK5" s="25">
        <v>29586501012</v>
      </c>
      <c r="BL5" s="25">
        <v>10046</v>
      </c>
      <c r="BM5" s="25">
        <v>2094715122</v>
      </c>
      <c r="BN5" s="25">
        <v>20450</v>
      </c>
      <c r="BO5" s="25">
        <v>741989255</v>
      </c>
      <c r="BP5" s="25">
        <v>17844</v>
      </c>
      <c r="BQ5" s="25">
        <v>1508159761</v>
      </c>
      <c r="BR5" s="25">
        <v>174707</v>
      </c>
      <c r="BS5" s="25">
        <v>4364021295</v>
      </c>
      <c r="BT5" s="25">
        <v>3453</v>
      </c>
      <c r="BU5" s="25">
        <v>1062717456</v>
      </c>
      <c r="BV5" s="25">
        <v>300285</v>
      </c>
      <c r="BW5" s="25">
        <v>39370078602</v>
      </c>
      <c r="BX5" s="25">
        <v>139534</v>
      </c>
      <c r="BY5" s="25">
        <v>2627900460</v>
      </c>
      <c r="BZ5" s="25">
        <v>2228</v>
      </c>
      <c r="CA5" s="25">
        <v>30726902</v>
      </c>
      <c r="CB5" s="25">
        <v>78</v>
      </c>
      <c r="CC5" s="25">
        <v>1450038</v>
      </c>
      <c r="CD5" s="25">
        <v>4898</v>
      </c>
      <c r="CE5" s="25">
        <v>77513902</v>
      </c>
      <c r="CF5" s="25">
        <v>4422</v>
      </c>
      <c r="CG5" s="25">
        <v>7189457</v>
      </c>
      <c r="CH5" s="25">
        <v>19793</v>
      </c>
      <c r="CI5" s="25">
        <v>1739665877</v>
      </c>
      <c r="CJ5" s="25">
        <v>43976</v>
      </c>
      <c r="CK5" s="25">
        <v>1051181317</v>
      </c>
      <c r="CL5" s="25">
        <v>42605</v>
      </c>
      <c r="CM5" s="25">
        <v>897891915</v>
      </c>
      <c r="CN5" s="25">
        <v>181340</v>
      </c>
      <c r="CO5" s="25">
        <v>6481533928</v>
      </c>
      <c r="CP5" s="25">
        <v>300268</v>
      </c>
      <c r="CQ5" s="25">
        <v>32888633077</v>
      </c>
      <c r="CR5" s="25">
        <v>35330</v>
      </c>
      <c r="CS5" s="25">
        <v>4253419047</v>
      </c>
      <c r="CT5" s="25">
        <v>62786</v>
      </c>
      <c r="CU5" s="25">
        <v>20150395486</v>
      </c>
      <c r="CV5" s="25">
        <v>36911</v>
      </c>
      <c r="CW5" s="25">
        <v>4837825647</v>
      </c>
      <c r="CX5" s="25">
        <v>73900</v>
      </c>
      <c r="CY5" s="25">
        <v>6322087677</v>
      </c>
      <c r="CZ5" s="25">
        <v>263819</v>
      </c>
      <c r="DA5" s="25">
        <v>122249891347</v>
      </c>
      <c r="DB5" s="25">
        <v>269114</v>
      </c>
      <c r="DC5" s="25">
        <v>253027165518</v>
      </c>
      <c r="DD5" s="25">
        <v>72104</v>
      </c>
      <c r="DE5" s="25">
        <v>3467084532</v>
      </c>
      <c r="DF5" s="25">
        <v>251311</v>
      </c>
      <c r="DG5" s="25">
        <v>42191501682</v>
      </c>
      <c r="DH5" s="25">
        <v>259358</v>
      </c>
      <c r="DI5" s="25">
        <v>110308939379</v>
      </c>
      <c r="DJ5" s="25">
        <v>49597</v>
      </c>
      <c r="DK5" s="25">
        <v>14402922460</v>
      </c>
      <c r="DL5" s="25">
        <v>146</v>
      </c>
      <c r="DM5" s="25">
        <v>59954824</v>
      </c>
      <c r="DN5" s="25">
        <v>92758</v>
      </c>
      <c r="DO5" s="25">
        <v>11457002419</v>
      </c>
      <c r="DP5" s="25">
        <v>3929</v>
      </c>
      <c r="DQ5" s="25">
        <v>231305765</v>
      </c>
      <c r="DR5" s="25">
        <v>194460</v>
      </c>
      <c r="DS5" s="25">
        <v>56905672883</v>
      </c>
      <c r="DT5" s="25">
        <v>240</v>
      </c>
      <c r="DU5" s="25">
        <v>24318044</v>
      </c>
      <c r="DV5" s="25">
        <v>42791</v>
      </c>
      <c r="DW5" s="25">
        <v>16893286174</v>
      </c>
      <c r="DX5" s="25">
        <v>139935</v>
      </c>
      <c r="DY5" s="25">
        <v>23074783936</v>
      </c>
      <c r="DZ5" s="25">
        <v>97954</v>
      </c>
      <c r="EA5" s="25">
        <v>9304640960</v>
      </c>
      <c r="EB5" s="25">
        <v>9058</v>
      </c>
      <c r="EC5" s="25">
        <v>397390244</v>
      </c>
      <c r="ED5" s="25">
        <v>8927</v>
      </c>
      <c r="EE5" s="25">
        <v>327881275</v>
      </c>
      <c r="EF5" s="25">
        <v>181</v>
      </c>
      <c r="EG5" s="25">
        <v>33521495</v>
      </c>
      <c r="EH5" s="25">
        <v>78</v>
      </c>
      <c r="EI5" s="25">
        <v>11426905</v>
      </c>
      <c r="EJ5" s="25">
        <v>724</v>
      </c>
      <c r="EK5" s="25">
        <v>28930211</v>
      </c>
      <c r="EL5" s="25">
        <v>18025</v>
      </c>
      <c r="EM5" s="25">
        <v>1128023728</v>
      </c>
      <c r="EN5" s="25">
        <v>24498</v>
      </c>
      <c r="EO5" s="25">
        <v>3602656371</v>
      </c>
      <c r="EP5" s="25">
        <v>188</v>
      </c>
      <c r="EQ5" s="25">
        <v>6999829</v>
      </c>
      <c r="ER5" s="25">
        <v>240</v>
      </c>
      <c r="ES5" s="25">
        <v>2515945</v>
      </c>
      <c r="ET5" s="25">
        <v>303</v>
      </c>
      <c r="EU5" s="25">
        <v>16370474</v>
      </c>
      <c r="EV5" s="25">
        <v>6486</v>
      </c>
      <c r="EW5" s="25">
        <v>659718514</v>
      </c>
      <c r="EX5" s="25">
        <v>3608</v>
      </c>
      <c r="EY5" s="25">
        <v>190197168</v>
      </c>
      <c r="EZ5" s="25">
        <v>15819</v>
      </c>
      <c r="FA5" s="25">
        <v>2308693811</v>
      </c>
      <c r="FB5" s="25">
        <v>7309</v>
      </c>
      <c r="FC5" s="25">
        <v>22900667</v>
      </c>
      <c r="FD5" s="25">
        <v>10</v>
      </c>
      <c r="FE5" s="25">
        <v>1107885.2</v>
      </c>
      <c r="FF5" s="25">
        <v>8</v>
      </c>
      <c r="FG5" s="25">
        <v>242410.5</v>
      </c>
      <c r="FH5" s="25">
        <v>14</v>
      </c>
      <c r="FI5" s="25">
        <v>614548.1</v>
      </c>
      <c r="FJ5" s="25">
        <v>4</v>
      </c>
      <c r="FK5" s="25">
        <v>735747.6</v>
      </c>
      <c r="FL5" s="25">
        <v>3466</v>
      </c>
      <c r="FM5" s="25">
        <v>488338953</v>
      </c>
      <c r="FN5" s="25">
        <v>83</v>
      </c>
      <c r="FO5" s="25">
        <v>4584468</v>
      </c>
      <c r="FP5" s="25">
        <v>300221</v>
      </c>
      <c r="FQ5" s="25">
        <v>32899755573</v>
      </c>
      <c r="FR5" s="25">
        <v>300223</v>
      </c>
      <c r="FS5" s="25">
        <v>9687467779</v>
      </c>
      <c r="FT5" s="25">
        <v>300238</v>
      </c>
      <c r="FU5" s="25">
        <v>9690354254</v>
      </c>
      <c r="FV5" s="25">
        <v>28503</v>
      </c>
      <c r="FW5" s="25">
        <v>1334167606</v>
      </c>
      <c r="FX5" s="25">
        <v>300217</v>
      </c>
      <c r="FY5" s="25">
        <v>8356150239</v>
      </c>
      <c r="FZ5" s="25">
        <v>545</v>
      </c>
      <c r="GA5" s="25">
        <v>24257763</v>
      </c>
      <c r="GB5" s="25">
        <v>300217</v>
      </c>
      <c r="GC5" s="25">
        <v>8331954080</v>
      </c>
      <c r="GD5" s="25">
        <v>5029</v>
      </c>
      <c r="GE5" s="25">
        <v>522823543</v>
      </c>
      <c r="GF5" s="25">
        <v>296857</v>
      </c>
      <c r="GG5" s="25">
        <v>8085938734</v>
      </c>
      <c r="GH5" s="25">
        <v>296904</v>
      </c>
      <c r="GI5" s="25">
        <v>8080369946</v>
      </c>
      <c r="GJ5" s="25">
        <v>12307</v>
      </c>
      <c r="GK5" s="25">
        <v>115985624</v>
      </c>
      <c r="GL5" s="25">
        <v>3205</v>
      </c>
      <c r="GM5" s="25">
        <v>276662001</v>
      </c>
      <c r="GN5" s="25">
        <v>204780</v>
      </c>
      <c r="GO5" s="25">
        <v>4882826067</v>
      </c>
      <c r="GP5" s="25">
        <v>299417</v>
      </c>
      <c r="GQ5" s="25">
        <v>2804896318</v>
      </c>
      <c r="GR5" s="25">
        <v>300286</v>
      </c>
      <c r="GS5" s="25">
        <v>8328637837</v>
      </c>
      <c r="GU5" s="91"/>
    </row>
    <row r="6" spans="1:203" x14ac:dyDescent="0.2">
      <c r="A6" s="27" t="s">
        <v>240</v>
      </c>
      <c r="B6" s="28" t="s">
        <v>241</v>
      </c>
      <c r="C6" s="29" t="s">
        <v>242</v>
      </c>
      <c r="D6" s="28" t="s">
        <v>245</v>
      </c>
      <c r="E6" s="25">
        <v>44049</v>
      </c>
      <c r="F6" s="25">
        <v>32821</v>
      </c>
      <c r="G6" s="25">
        <v>135369748546</v>
      </c>
      <c r="H6" s="25">
        <v>529</v>
      </c>
      <c r="I6" s="25">
        <v>466044785</v>
      </c>
      <c r="J6" s="25">
        <v>4023</v>
      </c>
      <c r="K6" s="25">
        <v>7135278646</v>
      </c>
      <c r="L6" s="25">
        <v>34349</v>
      </c>
      <c r="M6" s="25">
        <v>1761521931</v>
      </c>
      <c r="N6" s="25">
        <v>5260</v>
      </c>
      <c r="O6" s="25">
        <v>2902164779</v>
      </c>
      <c r="P6" s="25">
        <v>3540</v>
      </c>
      <c r="Q6" s="25">
        <v>1794983026</v>
      </c>
      <c r="R6" s="25">
        <v>10396</v>
      </c>
      <c r="S6" s="25">
        <v>126128777</v>
      </c>
      <c r="T6" s="25">
        <v>5683</v>
      </c>
      <c r="U6" s="25">
        <v>386569176</v>
      </c>
      <c r="V6" s="25">
        <v>172</v>
      </c>
      <c r="W6" s="25">
        <v>92916140</v>
      </c>
      <c r="X6" s="25">
        <v>29332</v>
      </c>
      <c r="Y6" s="25">
        <v>35301093356</v>
      </c>
      <c r="Z6" s="25">
        <v>44049</v>
      </c>
      <c r="AA6" s="25">
        <v>185373217624</v>
      </c>
      <c r="AB6" s="25">
        <v>31620</v>
      </c>
      <c r="AC6" s="25">
        <v>74670916606</v>
      </c>
      <c r="AD6" s="25">
        <v>16863</v>
      </c>
      <c r="AE6" s="25">
        <v>9499433584</v>
      </c>
      <c r="AF6" s="25">
        <v>36748</v>
      </c>
      <c r="AG6" s="25">
        <v>3512787643</v>
      </c>
      <c r="AH6" s="25">
        <v>9190</v>
      </c>
      <c r="AI6" s="25">
        <v>249157590</v>
      </c>
      <c r="AJ6" s="25">
        <v>5080</v>
      </c>
      <c r="AK6" s="25">
        <v>302439320</v>
      </c>
      <c r="AL6" s="25">
        <v>134</v>
      </c>
      <c r="AM6" s="25">
        <v>24965991</v>
      </c>
      <c r="AN6" s="25">
        <v>32800</v>
      </c>
      <c r="AO6" s="25">
        <v>4548744802</v>
      </c>
      <c r="AP6" s="25">
        <v>31079</v>
      </c>
      <c r="AQ6" s="25">
        <v>1383661942</v>
      </c>
      <c r="AR6" s="25">
        <v>308</v>
      </c>
      <c r="AS6" s="25">
        <v>57568944</v>
      </c>
      <c r="AT6" s="25">
        <v>832</v>
      </c>
      <c r="AU6" s="25">
        <v>155848309</v>
      </c>
      <c r="AV6" s="25">
        <v>121</v>
      </c>
      <c r="AW6" s="25">
        <v>60160180</v>
      </c>
      <c r="AX6" s="25">
        <v>37853</v>
      </c>
      <c r="AY6" s="25">
        <v>2995529301</v>
      </c>
      <c r="AZ6" s="25">
        <v>31433</v>
      </c>
      <c r="BA6" s="25">
        <v>1724371638</v>
      </c>
      <c r="BB6" s="25">
        <v>32388</v>
      </c>
      <c r="BC6" s="25">
        <v>1149603658</v>
      </c>
      <c r="BD6" s="25">
        <v>251</v>
      </c>
      <c r="BE6" s="25">
        <v>233348405</v>
      </c>
      <c r="BF6" s="25">
        <v>43483</v>
      </c>
      <c r="BG6" s="25">
        <v>57659780207</v>
      </c>
      <c r="BH6" s="25">
        <v>43670</v>
      </c>
      <c r="BI6" s="25">
        <v>158228333257</v>
      </c>
      <c r="BJ6" s="25">
        <v>44016</v>
      </c>
      <c r="BK6" s="25">
        <v>27144884367</v>
      </c>
      <c r="BL6" s="25">
        <v>1132</v>
      </c>
      <c r="BM6" s="25">
        <v>1094134271</v>
      </c>
      <c r="BN6" s="25">
        <v>2983</v>
      </c>
      <c r="BO6" s="25">
        <v>717958076</v>
      </c>
      <c r="BP6" s="25">
        <v>4451</v>
      </c>
      <c r="BQ6" s="25">
        <v>1233267362</v>
      </c>
      <c r="BR6" s="25">
        <v>39653</v>
      </c>
      <c r="BS6" s="25">
        <v>5677696643</v>
      </c>
      <c r="BT6" s="25">
        <v>1909</v>
      </c>
      <c r="BU6" s="25">
        <v>1304869761</v>
      </c>
      <c r="BV6" s="25">
        <v>44049</v>
      </c>
      <c r="BW6" s="25">
        <v>37186928339</v>
      </c>
      <c r="BX6" s="25">
        <v>36613</v>
      </c>
      <c r="BY6" s="25">
        <v>2892245618</v>
      </c>
      <c r="BZ6" s="25">
        <v>121</v>
      </c>
      <c r="CA6" s="25">
        <v>4765511</v>
      </c>
      <c r="CB6" s="25">
        <v>13</v>
      </c>
      <c r="CC6" s="25">
        <v>83601</v>
      </c>
      <c r="CD6" s="25">
        <v>1671</v>
      </c>
      <c r="CE6" s="25">
        <v>76519479</v>
      </c>
      <c r="CF6" s="25">
        <v>1312</v>
      </c>
      <c r="CG6" s="25">
        <v>14988874</v>
      </c>
      <c r="CH6" s="25">
        <v>5272</v>
      </c>
      <c r="CI6" s="25">
        <v>1720855170</v>
      </c>
      <c r="CJ6" s="25">
        <v>19867</v>
      </c>
      <c r="CK6" s="25">
        <v>1963265234</v>
      </c>
      <c r="CL6" s="25">
        <v>5291</v>
      </c>
      <c r="CM6" s="25">
        <v>651455876</v>
      </c>
      <c r="CN6" s="25">
        <v>39803</v>
      </c>
      <c r="CO6" s="25">
        <v>7404477157</v>
      </c>
      <c r="CP6" s="25">
        <v>44045</v>
      </c>
      <c r="CQ6" s="25">
        <v>29782481827</v>
      </c>
      <c r="CR6" s="25">
        <v>18573</v>
      </c>
      <c r="CS6" s="25">
        <v>9800382364</v>
      </c>
      <c r="CT6" s="25">
        <v>24230</v>
      </c>
      <c r="CU6" s="25">
        <v>59408707491</v>
      </c>
      <c r="CV6" s="25">
        <v>18537</v>
      </c>
      <c r="CW6" s="25">
        <v>10077532787</v>
      </c>
      <c r="CX6" s="25">
        <v>30506</v>
      </c>
      <c r="CY6" s="25">
        <v>15183443550</v>
      </c>
      <c r="CZ6" s="25">
        <v>41922</v>
      </c>
      <c r="DA6" s="25">
        <v>86312467471</v>
      </c>
      <c r="DB6" s="25">
        <v>42220</v>
      </c>
      <c r="DC6" s="25">
        <v>173717601244</v>
      </c>
      <c r="DD6" s="25">
        <v>32338</v>
      </c>
      <c r="DE6" s="25">
        <v>10495688027</v>
      </c>
      <c r="DF6" s="25">
        <v>41668</v>
      </c>
      <c r="DG6" s="25">
        <v>39979713497</v>
      </c>
      <c r="DH6" s="25">
        <v>42044</v>
      </c>
      <c r="DI6" s="25">
        <v>73892125305</v>
      </c>
      <c r="DJ6" s="25">
        <v>10889</v>
      </c>
      <c r="DK6" s="25">
        <v>14724110315</v>
      </c>
      <c r="DL6" s="25">
        <v>43</v>
      </c>
      <c r="DM6" s="25">
        <v>21800976</v>
      </c>
      <c r="DN6" s="25">
        <v>20271</v>
      </c>
      <c r="DO6" s="25">
        <v>7617521975</v>
      </c>
      <c r="DP6" s="25">
        <v>450</v>
      </c>
      <c r="DQ6" s="25">
        <v>88547013</v>
      </c>
      <c r="DR6" s="25">
        <v>35232</v>
      </c>
      <c r="DS6" s="25">
        <v>31372834471</v>
      </c>
      <c r="DT6" s="25">
        <v>21</v>
      </c>
      <c r="DU6" s="25">
        <v>3054476</v>
      </c>
      <c r="DV6" s="25">
        <v>7389</v>
      </c>
      <c r="DW6" s="25">
        <v>8741617028</v>
      </c>
      <c r="DX6" s="25">
        <v>33607</v>
      </c>
      <c r="DY6" s="25">
        <v>30346505720</v>
      </c>
      <c r="DZ6" s="25">
        <v>19094</v>
      </c>
      <c r="EA6" s="25">
        <v>4007037168</v>
      </c>
      <c r="EB6" s="25">
        <v>1272</v>
      </c>
      <c r="EC6" s="25">
        <v>629376520</v>
      </c>
      <c r="ED6" s="25">
        <v>1235</v>
      </c>
      <c r="EE6" s="25">
        <v>473787109</v>
      </c>
      <c r="EF6" s="25">
        <v>165</v>
      </c>
      <c r="EG6" s="25">
        <v>149207618</v>
      </c>
      <c r="EH6" s="25">
        <v>113</v>
      </c>
      <c r="EI6" s="25">
        <v>64081490</v>
      </c>
      <c r="EJ6" s="25">
        <v>490</v>
      </c>
      <c r="EK6" s="25">
        <v>29820153</v>
      </c>
      <c r="EL6" s="25">
        <v>12665</v>
      </c>
      <c r="EM6" s="25">
        <v>2123985409</v>
      </c>
      <c r="EN6" s="25">
        <v>11844</v>
      </c>
      <c r="EO6" s="25">
        <v>6387972128</v>
      </c>
      <c r="EP6" s="25">
        <v>204</v>
      </c>
      <c r="EQ6" s="25">
        <v>8990868</v>
      </c>
      <c r="ER6" s="25">
        <v>278</v>
      </c>
      <c r="ES6" s="25">
        <v>3984858</v>
      </c>
      <c r="ET6" s="25">
        <v>114</v>
      </c>
      <c r="EU6" s="25">
        <v>13304023</v>
      </c>
      <c r="EV6" s="25">
        <v>3951</v>
      </c>
      <c r="EW6" s="25">
        <v>831157073</v>
      </c>
      <c r="EX6" s="25">
        <v>273</v>
      </c>
      <c r="EY6" s="25">
        <v>190381028</v>
      </c>
      <c r="EZ6" s="25">
        <v>2803</v>
      </c>
      <c r="FA6" s="25">
        <v>789975412</v>
      </c>
      <c r="FB6" s="25">
        <v>925</v>
      </c>
      <c r="FC6" s="25">
        <v>20860291</v>
      </c>
      <c r="FD6" s="25">
        <v>64</v>
      </c>
      <c r="FE6" s="25">
        <v>18428766</v>
      </c>
      <c r="FF6" s="25">
        <v>14</v>
      </c>
      <c r="FG6" s="25">
        <v>1700578.28</v>
      </c>
      <c r="FH6" s="25">
        <v>63</v>
      </c>
      <c r="FI6" s="25">
        <v>17420612</v>
      </c>
      <c r="FJ6" s="25">
        <v>8</v>
      </c>
      <c r="FK6" s="25">
        <v>2708732</v>
      </c>
      <c r="FL6" s="25">
        <v>1858</v>
      </c>
      <c r="FM6" s="25">
        <v>581935782</v>
      </c>
      <c r="FN6" s="25">
        <v>88</v>
      </c>
      <c r="FO6" s="25">
        <v>10051310</v>
      </c>
      <c r="FP6" s="25">
        <v>44040</v>
      </c>
      <c r="FQ6" s="25">
        <v>29792861978</v>
      </c>
      <c r="FR6" s="25">
        <v>44040</v>
      </c>
      <c r="FS6" s="25">
        <v>8925809766</v>
      </c>
      <c r="FT6" s="25">
        <v>44045</v>
      </c>
      <c r="FU6" s="25">
        <v>8928067007</v>
      </c>
      <c r="FV6" s="25">
        <v>4167</v>
      </c>
      <c r="FW6" s="25">
        <v>1442759874</v>
      </c>
      <c r="FX6" s="25">
        <v>44046</v>
      </c>
      <c r="FY6" s="25">
        <v>7485316584</v>
      </c>
      <c r="FZ6" s="25">
        <v>114</v>
      </c>
      <c r="GA6" s="25">
        <v>33825885</v>
      </c>
      <c r="GB6" s="25">
        <v>44046</v>
      </c>
      <c r="GC6" s="25">
        <v>7451490698</v>
      </c>
      <c r="GD6" s="25">
        <v>1998</v>
      </c>
      <c r="GE6" s="25">
        <v>607352661</v>
      </c>
      <c r="GF6" s="25">
        <v>42993</v>
      </c>
      <c r="GG6" s="25">
        <v>7043688696</v>
      </c>
      <c r="GH6" s="25">
        <v>42994</v>
      </c>
      <c r="GI6" s="25">
        <v>7033287423</v>
      </c>
      <c r="GJ6" s="25">
        <v>1503</v>
      </c>
      <c r="GK6" s="25">
        <v>86637697</v>
      </c>
      <c r="GL6" s="25">
        <v>1046</v>
      </c>
      <c r="GM6" s="25">
        <v>199409076</v>
      </c>
      <c r="GN6" s="25">
        <v>35635</v>
      </c>
      <c r="GO6" s="25">
        <v>4390970336</v>
      </c>
      <c r="GP6" s="25">
        <v>43991</v>
      </c>
      <c r="GQ6" s="25">
        <v>2356270314</v>
      </c>
      <c r="GR6" s="25">
        <v>44049</v>
      </c>
      <c r="GS6" s="25">
        <v>7442223121</v>
      </c>
      <c r="GU6" s="92">
        <v>0.3</v>
      </c>
    </row>
    <row r="7" spans="1:203" x14ac:dyDescent="0.2">
      <c r="A7" s="27" t="s">
        <v>240</v>
      </c>
      <c r="B7" s="28" t="s">
        <v>241</v>
      </c>
      <c r="C7" s="29" t="s">
        <v>242</v>
      </c>
      <c r="D7" s="28" t="s">
        <v>246</v>
      </c>
      <c r="E7" s="25">
        <v>11524</v>
      </c>
      <c r="F7" s="25">
        <v>9886</v>
      </c>
      <c r="G7" s="25">
        <v>241199329638</v>
      </c>
      <c r="H7" s="25">
        <v>170</v>
      </c>
      <c r="I7" s="25">
        <v>501391851</v>
      </c>
      <c r="J7" s="25">
        <v>974</v>
      </c>
      <c r="K7" s="25">
        <v>6198523266</v>
      </c>
      <c r="L7" s="25">
        <v>9982</v>
      </c>
      <c r="M7" s="25">
        <v>2161001306</v>
      </c>
      <c r="N7" s="25">
        <v>1936</v>
      </c>
      <c r="O7" s="25">
        <v>3365408525</v>
      </c>
      <c r="P7" s="25">
        <v>1339</v>
      </c>
      <c r="Q7" s="25">
        <v>2359218773</v>
      </c>
      <c r="R7" s="25">
        <v>2205</v>
      </c>
      <c r="S7" s="25">
        <v>53314687</v>
      </c>
      <c r="T7" s="25">
        <v>1658</v>
      </c>
      <c r="U7" s="25">
        <v>498924165</v>
      </c>
      <c r="V7" s="25">
        <v>146</v>
      </c>
      <c r="W7" s="25">
        <v>644134530</v>
      </c>
      <c r="X7" s="25">
        <v>9061</v>
      </c>
      <c r="Y7" s="25">
        <v>30320686604</v>
      </c>
      <c r="Z7" s="25">
        <v>11524</v>
      </c>
      <c r="AA7" s="25">
        <v>287314105158</v>
      </c>
      <c r="AB7" s="25">
        <v>9529</v>
      </c>
      <c r="AC7" s="25">
        <v>158459009511</v>
      </c>
      <c r="AD7" s="25">
        <v>4979</v>
      </c>
      <c r="AE7" s="25">
        <v>10330943223</v>
      </c>
      <c r="AF7" s="25">
        <v>9763</v>
      </c>
      <c r="AG7" s="25">
        <v>3387549607</v>
      </c>
      <c r="AH7" s="25">
        <v>3661</v>
      </c>
      <c r="AI7" s="25">
        <v>275179011</v>
      </c>
      <c r="AJ7" s="25">
        <v>2244</v>
      </c>
      <c r="AK7" s="25">
        <v>606523987</v>
      </c>
      <c r="AL7" s="25">
        <v>48</v>
      </c>
      <c r="AM7" s="25">
        <v>48388465</v>
      </c>
      <c r="AN7" s="25">
        <v>9391</v>
      </c>
      <c r="AO7" s="25">
        <v>5082097687</v>
      </c>
      <c r="AP7" s="25">
        <v>8616</v>
      </c>
      <c r="AQ7" s="25">
        <v>2225936950</v>
      </c>
      <c r="AR7" s="25">
        <v>369</v>
      </c>
      <c r="AS7" s="25">
        <v>286547216</v>
      </c>
      <c r="AT7" s="25">
        <v>328</v>
      </c>
      <c r="AU7" s="25">
        <v>289128873</v>
      </c>
      <c r="AV7" s="25">
        <v>216</v>
      </c>
      <c r="AW7" s="25">
        <v>404892739</v>
      </c>
      <c r="AX7" s="25">
        <v>10186</v>
      </c>
      <c r="AY7" s="25">
        <v>3745322125</v>
      </c>
      <c r="AZ7" s="25">
        <v>8516</v>
      </c>
      <c r="BA7" s="25">
        <v>1476127783</v>
      </c>
      <c r="BB7" s="25">
        <v>9206</v>
      </c>
      <c r="BC7" s="25">
        <v>1486271873</v>
      </c>
      <c r="BD7" s="25">
        <v>189</v>
      </c>
      <c r="BE7" s="25">
        <v>551754893</v>
      </c>
      <c r="BF7" s="25">
        <v>11412</v>
      </c>
      <c r="BG7" s="25">
        <v>66990156382</v>
      </c>
      <c r="BH7" s="25">
        <v>11459</v>
      </c>
      <c r="BI7" s="25">
        <v>255652131828</v>
      </c>
      <c r="BJ7" s="25">
        <v>11513</v>
      </c>
      <c r="BK7" s="25">
        <v>31661973330</v>
      </c>
      <c r="BL7" s="25">
        <v>412</v>
      </c>
      <c r="BM7" s="25">
        <v>1332459088</v>
      </c>
      <c r="BN7" s="25">
        <v>1110</v>
      </c>
      <c r="BO7" s="25">
        <v>715160315</v>
      </c>
      <c r="BP7" s="25">
        <v>2500</v>
      </c>
      <c r="BQ7" s="25">
        <v>2784749817</v>
      </c>
      <c r="BR7" s="25">
        <v>10851</v>
      </c>
      <c r="BS7" s="25">
        <v>11816493885</v>
      </c>
      <c r="BT7" s="25">
        <v>870</v>
      </c>
      <c r="BU7" s="25">
        <v>952935628</v>
      </c>
      <c r="BV7" s="25">
        <v>11524</v>
      </c>
      <c r="BW7" s="25">
        <v>49371496723</v>
      </c>
      <c r="BX7" s="25">
        <v>10125</v>
      </c>
      <c r="BY7" s="25">
        <v>3699651828</v>
      </c>
      <c r="BZ7" s="25">
        <v>18</v>
      </c>
      <c r="CA7" s="25">
        <v>7711362</v>
      </c>
      <c r="CB7" s="25">
        <v>13</v>
      </c>
      <c r="CC7" s="25">
        <v>9291355</v>
      </c>
      <c r="CD7" s="25">
        <v>948</v>
      </c>
      <c r="CE7" s="25">
        <v>149766304</v>
      </c>
      <c r="CF7" s="25">
        <v>1026</v>
      </c>
      <c r="CG7" s="25">
        <v>50328545</v>
      </c>
      <c r="CH7" s="25">
        <v>2865</v>
      </c>
      <c r="CI7" s="25">
        <v>4998381672</v>
      </c>
      <c r="CJ7" s="25">
        <v>7556</v>
      </c>
      <c r="CK7" s="25">
        <v>5749337108</v>
      </c>
      <c r="CL7" s="25">
        <v>1241</v>
      </c>
      <c r="CM7" s="25">
        <v>944018908</v>
      </c>
      <c r="CN7" s="25">
        <v>10904</v>
      </c>
      <c r="CO7" s="25">
        <v>15791591106</v>
      </c>
      <c r="CP7" s="25">
        <v>11524</v>
      </c>
      <c r="CQ7" s="25">
        <v>33579905562</v>
      </c>
      <c r="CR7" s="25">
        <v>6110</v>
      </c>
      <c r="CS7" s="25">
        <v>22515353156</v>
      </c>
      <c r="CT7" s="25">
        <v>7454</v>
      </c>
      <c r="CU7" s="25">
        <v>127935323424</v>
      </c>
      <c r="CV7" s="25">
        <v>6102</v>
      </c>
      <c r="CW7" s="25">
        <v>23678479505</v>
      </c>
      <c r="CX7" s="25">
        <v>9621</v>
      </c>
      <c r="CY7" s="25">
        <v>29258882730</v>
      </c>
      <c r="CZ7" s="25">
        <v>11198</v>
      </c>
      <c r="DA7" s="25">
        <v>117922366749</v>
      </c>
      <c r="DB7" s="25">
        <v>11247</v>
      </c>
      <c r="DC7" s="25">
        <v>239306684627</v>
      </c>
      <c r="DD7" s="25">
        <v>9974</v>
      </c>
      <c r="DE7" s="25">
        <v>20423610679</v>
      </c>
      <c r="DF7" s="25">
        <v>11159</v>
      </c>
      <c r="DG7" s="25">
        <v>69119726697</v>
      </c>
      <c r="DH7" s="25">
        <v>11226</v>
      </c>
      <c r="DI7" s="25">
        <v>124740659111</v>
      </c>
      <c r="DJ7" s="25">
        <v>3658</v>
      </c>
      <c r="DK7" s="25">
        <v>40392611498</v>
      </c>
      <c r="DL7" s="25">
        <v>17</v>
      </c>
      <c r="DM7" s="25">
        <v>60246614</v>
      </c>
      <c r="DN7" s="25">
        <v>6054</v>
      </c>
      <c r="DO7" s="25">
        <v>9530470798</v>
      </c>
      <c r="DP7" s="25">
        <v>128</v>
      </c>
      <c r="DQ7" s="25">
        <v>208812703</v>
      </c>
      <c r="DR7" s="25">
        <v>10083</v>
      </c>
      <c r="DS7" s="25">
        <v>31482432832</v>
      </c>
      <c r="DT7" s="25">
        <v>1</v>
      </c>
      <c r="DU7" s="25">
        <v>378819</v>
      </c>
      <c r="DV7" s="25">
        <v>1954</v>
      </c>
      <c r="DW7" s="25">
        <v>8988597842</v>
      </c>
      <c r="DX7" s="25">
        <v>9155</v>
      </c>
      <c r="DY7" s="25">
        <v>36033183793</v>
      </c>
      <c r="DZ7" s="25">
        <v>4186</v>
      </c>
      <c r="EA7" s="25">
        <v>1853610363</v>
      </c>
      <c r="EB7" s="25">
        <v>614</v>
      </c>
      <c r="EC7" s="25">
        <v>1359620324</v>
      </c>
      <c r="ED7" s="25">
        <v>596</v>
      </c>
      <c r="EE7" s="25">
        <v>732187614</v>
      </c>
      <c r="EF7" s="25">
        <v>419</v>
      </c>
      <c r="EG7" s="25">
        <v>1580635705</v>
      </c>
      <c r="EH7" s="25">
        <v>357</v>
      </c>
      <c r="EI7" s="25">
        <v>1202144170</v>
      </c>
      <c r="EJ7" s="25">
        <v>464</v>
      </c>
      <c r="EK7" s="25">
        <v>125316413</v>
      </c>
      <c r="EL7" s="25">
        <v>4979</v>
      </c>
      <c r="EM7" s="25">
        <v>3738868116</v>
      </c>
      <c r="EN7" s="25">
        <v>4538</v>
      </c>
      <c r="EO7" s="25">
        <v>14256120790</v>
      </c>
      <c r="EP7" s="25">
        <v>102</v>
      </c>
      <c r="EQ7" s="25">
        <v>4821823</v>
      </c>
      <c r="ER7" s="25">
        <v>186</v>
      </c>
      <c r="ES7" s="25">
        <v>8984993</v>
      </c>
      <c r="ET7" s="25">
        <v>44</v>
      </c>
      <c r="EU7" s="25">
        <v>11943590</v>
      </c>
      <c r="EV7" s="25">
        <v>2021</v>
      </c>
      <c r="EW7" s="25">
        <v>1117504679</v>
      </c>
      <c r="EX7" s="25">
        <v>139</v>
      </c>
      <c r="EY7" s="25">
        <v>508130677</v>
      </c>
      <c r="EZ7" s="25">
        <v>1291</v>
      </c>
      <c r="FA7" s="25">
        <v>1005581535</v>
      </c>
      <c r="FB7" s="25">
        <v>451</v>
      </c>
      <c r="FC7" s="25">
        <v>34067977</v>
      </c>
      <c r="FD7" s="25">
        <v>458</v>
      </c>
      <c r="FE7" s="25">
        <v>207489614</v>
      </c>
      <c r="FF7" s="25">
        <v>53</v>
      </c>
      <c r="FG7" s="25">
        <v>12812224</v>
      </c>
      <c r="FH7" s="25">
        <v>427</v>
      </c>
      <c r="FI7" s="25">
        <v>198072353</v>
      </c>
      <c r="FJ7" s="25">
        <v>50</v>
      </c>
      <c r="FK7" s="25">
        <v>21950083</v>
      </c>
      <c r="FL7" s="25">
        <v>423</v>
      </c>
      <c r="FM7" s="25">
        <v>221301674</v>
      </c>
      <c r="FN7" s="25">
        <v>70</v>
      </c>
      <c r="FO7" s="25">
        <v>17833516</v>
      </c>
      <c r="FP7" s="25">
        <v>11523</v>
      </c>
      <c r="FQ7" s="25">
        <v>33580311786</v>
      </c>
      <c r="FR7" s="25">
        <v>11523</v>
      </c>
      <c r="FS7" s="25">
        <v>10073637930</v>
      </c>
      <c r="FT7" s="25">
        <v>11522</v>
      </c>
      <c r="FU7" s="25">
        <v>10069457088</v>
      </c>
      <c r="FV7" s="25">
        <v>1567</v>
      </c>
      <c r="FW7" s="25">
        <v>1612975312</v>
      </c>
      <c r="FX7" s="25">
        <v>11522</v>
      </c>
      <c r="FY7" s="25">
        <v>8456481775</v>
      </c>
      <c r="FZ7" s="25">
        <v>475</v>
      </c>
      <c r="GA7" s="25">
        <v>212025927</v>
      </c>
      <c r="GB7" s="25">
        <v>11522</v>
      </c>
      <c r="GC7" s="25">
        <v>8244508858</v>
      </c>
      <c r="GD7" s="25">
        <v>472</v>
      </c>
      <c r="GE7" s="25">
        <v>232892435</v>
      </c>
      <c r="GF7" s="25">
        <v>11359</v>
      </c>
      <c r="GG7" s="25">
        <v>8068798738</v>
      </c>
      <c r="GH7" s="25">
        <v>11360</v>
      </c>
      <c r="GI7" s="25">
        <v>8062990474</v>
      </c>
      <c r="GJ7" s="25">
        <v>354</v>
      </c>
      <c r="GK7" s="25">
        <v>129506636</v>
      </c>
      <c r="GL7" s="25">
        <v>163</v>
      </c>
      <c r="GM7" s="25">
        <v>57181614</v>
      </c>
      <c r="GN7" s="25">
        <v>9770</v>
      </c>
      <c r="GO7" s="25">
        <v>5459560658</v>
      </c>
      <c r="GP7" s="25">
        <v>11514</v>
      </c>
      <c r="GQ7" s="25">
        <v>2416741566</v>
      </c>
      <c r="GR7" s="25">
        <v>11524</v>
      </c>
      <c r="GS7" s="25">
        <v>8243188547</v>
      </c>
      <c r="GU7" s="92"/>
    </row>
    <row r="8" spans="1:203" x14ac:dyDescent="0.2">
      <c r="A8" s="27" t="s">
        <v>240</v>
      </c>
      <c r="B8" s="28" t="s">
        <v>241</v>
      </c>
      <c r="C8" s="29" t="s">
        <v>242</v>
      </c>
      <c r="D8" s="28" t="s">
        <v>247</v>
      </c>
      <c r="E8" s="25">
        <v>668</v>
      </c>
      <c r="F8" s="25">
        <v>623</v>
      </c>
      <c r="G8" s="25">
        <v>90050474978</v>
      </c>
      <c r="H8" s="25">
        <v>20</v>
      </c>
      <c r="I8" s="25">
        <v>97529950</v>
      </c>
      <c r="J8" s="25">
        <v>65</v>
      </c>
      <c r="K8" s="25">
        <v>1140626761</v>
      </c>
      <c r="L8" s="25">
        <v>626</v>
      </c>
      <c r="M8" s="25">
        <v>627494911</v>
      </c>
      <c r="N8" s="25">
        <v>175</v>
      </c>
      <c r="O8" s="25">
        <v>844406644</v>
      </c>
      <c r="P8" s="25">
        <v>137</v>
      </c>
      <c r="Q8" s="25">
        <v>401277562</v>
      </c>
      <c r="R8" s="25">
        <v>99</v>
      </c>
      <c r="S8" s="25">
        <v>7783406</v>
      </c>
      <c r="T8" s="25">
        <v>77</v>
      </c>
      <c r="U8" s="25">
        <v>167626012</v>
      </c>
      <c r="V8" s="25">
        <v>25</v>
      </c>
      <c r="W8" s="25">
        <v>383699629</v>
      </c>
      <c r="X8" s="25">
        <v>598</v>
      </c>
      <c r="Y8" s="25">
        <v>8283810136</v>
      </c>
      <c r="Z8" s="25">
        <v>668</v>
      </c>
      <c r="AA8" s="25">
        <v>102024244762</v>
      </c>
      <c r="AB8" s="25">
        <v>593</v>
      </c>
      <c r="AC8" s="25">
        <v>62732044132</v>
      </c>
      <c r="AD8" s="25">
        <v>354</v>
      </c>
      <c r="AE8" s="25">
        <v>2695936292</v>
      </c>
      <c r="AF8" s="25">
        <v>584</v>
      </c>
      <c r="AG8" s="25">
        <v>1038571964</v>
      </c>
      <c r="AH8" s="25">
        <v>305</v>
      </c>
      <c r="AI8" s="25">
        <v>61530368</v>
      </c>
      <c r="AJ8" s="25">
        <v>264</v>
      </c>
      <c r="AK8" s="25">
        <v>240435239</v>
      </c>
      <c r="AL8" s="25">
        <v>3</v>
      </c>
      <c r="AM8" s="25">
        <v>1287975</v>
      </c>
      <c r="AN8" s="25">
        <v>599</v>
      </c>
      <c r="AO8" s="25">
        <v>1839124004</v>
      </c>
      <c r="AP8" s="25">
        <v>551</v>
      </c>
      <c r="AQ8" s="25">
        <v>1061157286</v>
      </c>
      <c r="AR8" s="25">
        <v>98</v>
      </c>
      <c r="AS8" s="25">
        <v>368209406</v>
      </c>
      <c r="AT8" s="25">
        <v>27</v>
      </c>
      <c r="AU8" s="25">
        <v>38751084</v>
      </c>
      <c r="AV8" s="25">
        <v>50</v>
      </c>
      <c r="AW8" s="25">
        <v>215884993</v>
      </c>
      <c r="AX8" s="25">
        <v>628</v>
      </c>
      <c r="AY8" s="25">
        <v>1450979703</v>
      </c>
      <c r="AZ8" s="25">
        <v>541</v>
      </c>
      <c r="BA8" s="25">
        <v>314438528</v>
      </c>
      <c r="BB8" s="25">
        <v>602</v>
      </c>
      <c r="BC8" s="25">
        <v>634563119</v>
      </c>
      <c r="BD8" s="25">
        <v>33</v>
      </c>
      <c r="BE8" s="25">
        <v>196347386</v>
      </c>
      <c r="BF8" s="25">
        <v>664</v>
      </c>
      <c r="BG8" s="25">
        <v>21129713128</v>
      </c>
      <c r="BH8" s="25">
        <v>668</v>
      </c>
      <c r="BI8" s="25">
        <v>94020977666</v>
      </c>
      <c r="BJ8" s="25">
        <v>668</v>
      </c>
      <c r="BK8" s="25">
        <v>8003267096</v>
      </c>
      <c r="BL8" s="25">
        <v>50</v>
      </c>
      <c r="BM8" s="25">
        <v>177419213</v>
      </c>
      <c r="BN8" s="25">
        <v>115</v>
      </c>
      <c r="BO8" s="25">
        <v>126494905</v>
      </c>
      <c r="BP8" s="25">
        <v>313</v>
      </c>
      <c r="BQ8" s="25">
        <v>906322674</v>
      </c>
      <c r="BR8" s="25">
        <v>653</v>
      </c>
      <c r="BS8" s="25">
        <v>5316498278</v>
      </c>
      <c r="BT8" s="25">
        <v>97</v>
      </c>
      <c r="BU8" s="25">
        <v>220780883</v>
      </c>
      <c r="BV8" s="25">
        <v>668</v>
      </c>
      <c r="BW8" s="25">
        <v>14945608777</v>
      </c>
      <c r="BX8" s="25">
        <v>629</v>
      </c>
      <c r="BY8" s="25">
        <v>1359469501</v>
      </c>
      <c r="BZ8" s="25">
        <v>5</v>
      </c>
      <c r="CA8" s="25">
        <v>6147499</v>
      </c>
      <c r="CB8" s="25">
        <v>2</v>
      </c>
      <c r="CC8" s="25">
        <v>54005</v>
      </c>
      <c r="CD8" s="25">
        <v>167</v>
      </c>
      <c r="CE8" s="25">
        <v>105087876</v>
      </c>
      <c r="CF8" s="25">
        <v>189</v>
      </c>
      <c r="CG8" s="25">
        <v>31653722</v>
      </c>
      <c r="CH8" s="25">
        <v>340</v>
      </c>
      <c r="CI8" s="25">
        <v>1991882386</v>
      </c>
      <c r="CJ8" s="25">
        <v>598</v>
      </c>
      <c r="CK8" s="25">
        <v>2675346873</v>
      </c>
      <c r="CL8" s="25">
        <v>101</v>
      </c>
      <c r="CM8" s="25">
        <v>470384518</v>
      </c>
      <c r="CN8" s="25">
        <v>657</v>
      </c>
      <c r="CO8" s="25">
        <v>6834794207</v>
      </c>
      <c r="CP8" s="25">
        <v>668</v>
      </c>
      <c r="CQ8" s="25">
        <v>8110814594</v>
      </c>
      <c r="CR8" s="25">
        <v>439</v>
      </c>
      <c r="CS8" s="25">
        <v>9392688052</v>
      </c>
      <c r="CT8" s="25">
        <v>484</v>
      </c>
      <c r="CU8" s="25">
        <v>51316294591</v>
      </c>
      <c r="CV8" s="25">
        <v>434</v>
      </c>
      <c r="CW8" s="25">
        <v>9714044352</v>
      </c>
      <c r="CX8" s="25">
        <v>619</v>
      </c>
      <c r="CY8" s="25">
        <v>9341318383</v>
      </c>
      <c r="CZ8" s="25">
        <v>659</v>
      </c>
      <c r="DA8" s="25">
        <v>36550742110</v>
      </c>
      <c r="DB8" s="25">
        <v>660</v>
      </c>
      <c r="DC8" s="25">
        <v>81535369411</v>
      </c>
      <c r="DD8" s="25">
        <v>628</v>
      </c>
      <c r="DE8" s="25">
        <v>6655758686</v>
      </c>
      <c r="DF8" s="25">
        <v>659</v>
      </c>
      <c r="DG8" s="25">
        <v>23779034059</v>
      </c>
      <c r="DH8" s="25">
        <v>660</v>
      </c>
      <c r="DI8" s="25">
        <v>48465474882</v>
      </c>
      <c r="DJ8" s="25">
        <v>394</v>
      </c>
      <c r="DK8" s="25">
        <v>22434671947</v>
      </c>
      <c r="DL8" s="25">
        <v>3</v>
      </c>
      <c r="DM8" s="25">
        <v>39723447</v>
      </c>
      <c r="DN8" s="25">
        <v>383</v>
      </c>
      <c r="DO8" s="25">
        <v>2744798937</v>
      </c>
      <c r="DP8" s="25">
        <v>12</v>
      </c>
      <c r="DQ8" s="25">
        <v>136838703</v>
      </c>
      <c r="DR8" s="25">
        <v>627</v>
      </c>
      <c r="DS8" s="25">
        <v>9388106082</v>
      </c>
      <c r="DT8" s="25">
        <v>0</v>
      </c>
      <c r="DU8" s="25">
        <v>0</v>
      </c>
      <c r="DV8" s="25">
        <v>97</v>
      </c>
      <c r="DW8" s="25">
        <v>1064885505</v>
      </c>
      <c r="DX8" s="25">
        <v>588</v>
      </c>
      <c r="DY8" s="25">
        <v>11998844651</v>
      </c>
      <c r="DZ8" s="25">
        <v>200</v>
      </c>
      <c r="EA8" s="25">
        <v>244303858</v>
      </c>
      <c r="EB8" s="25">
        <v>80</v>
      </c>
      <c r="EC8" s="25">
        <v>165212085</v>
      </c>
      <c r="ED8" s="25">
        <v>76</v>
      </c>
      <c r="EE8" s="25">
        <v>113406658</v>
      </c>
      <c r="EF8" s="25">
        <v>219</v>
      </c>
      <c r="EG8" s="25">
        <v>936965802</v>
      </c>
      <c r="EH8" s="25">
        <v>213</v>
      </c>
      <c r="EI8" s="25">
        <v>1325400098</v>
      </c>
      <c r="EJ8" s="25">
        <v>99</v>
      </c>
      <c r="EK8" s="25">
        <v>246180260</v>
      </c>
      <c r="EL8" s="25">
        <v>478</v>
      </c>
      <c r="EM8" s="25">
        <v>1584549384</v>
      </c>
      <c r="EN8" s="25">
        <v>449</v>
      </c>
      <c r="EO8" s="25">
        <v>7317637157</v>
      </c>
      <c r="EP8" s="25">
        <v>4</v>
      </c>
      <c r="EQ8" s="25">
        <v>782668</v>
      </c>
      <c r="ER8" s="25">
        <v>10</v>
      </c>
      <c r="ES8" s="25">
        <v>1519725</v>
      </c>
      <c r="ET8" s="25">
        <v>11</v>
      </c>
      <c r="EU8" s="25">
        <v>15203416</v>
      </c>
      <c r="EV8" s="25">
        <v>266</v>
      </c>
      <c r="EW8" s="25">
        <v>285303407</v>
      </c>
      <c r="EX8" s="25">
        <v>33</v>
      </c>
      <c r="EY8" s="25">
        <v>104352472</v>
      </c>
      <c r="EZ8" s="25">
        <v>144</v>
      </c>
      <c r="FA8" s="25">
        <v>290576684</v>
      </c>
      <c r="FB8" s="25">
        <v>59</v>
      </c>
      <c r="FC8" s="25">
        <v>11551519</v>
      </c>
      <c r="FD8" s="25">
        <v>96</v>
      </c>
      <c r="FE8" s="25">
        <v>92846494</v>
      </c>
      <c r="FF8" s="25">
        <v>9</v>
      </c>
      <c r="FG8" s="25">
        <v>11994313</v>
      </c>
      <c r="FH8" s="25">
        <v>90</v>
      </c>
      <c r="FI8" s="25">
        <v>98844982</v>
      </c>
      <c r="FJ8" s="25">
        <v>8</v>
      </c>
      <c r="FK8" s="25">
        <v>5995825</v>
      </c>
      <c r="FL8" s="25">
        <v>0</v>
      </c>
      <c r="FM8" s="25">
        <v>0</v>
      </c>
      <c r="FN8" s="25">
        <v>8</v>
      </c>
      <c r="FO8" s="25">
        <v>2843528</v>
      </c>
      <c r="FP8" s="25">
        <v>668</v>
      </c>
      <c r="FQ8" s="25">
        <v>8110814594</v>
      </c>
      <c r="FR8" s="25">
        <v>668</v>
      </c>
      <c r="FS8" s="25">
        <v>2432741194</v>
      </c>
      <c r="FT8" s="25">
        <v>668</v>
      </c>
      <c r="FU8" s="25">
        <v>2432929867</v>
      </c>
      <c r="FV8" s="25">
        <v>164</v>
      </c>
      <c r="FW8" s="25">
        <v>351219429</v>
      </c>
      <c r="FX8" s="25">
        <v>668</v>
      </c>
      <c r="FY8" s="25">
        <v>2081710438</v>
      </c>
      <c r="FZ8" s="25">
        <v>99</v>
      </c>
      <c r="GA8" s="25">
        <v>105213675</v>
      </c>
      <c r="GB8" s="25">
        <v>668</v>
      </c>
      <c r="GC8" s="25">
        <v>1976496764</v>
      </c>
      <c r="GD8" s="25">
        <v>6</v>
      </c>
      <c r="GE8" s="25">
        <v>7776170</v>
      </c>
      <c r="GF8" s="25">
        <v>667</v>
      </c>
      <c r="GG8" s="25">
        <v>1971934910</v>
      </c>
      <c r="GH8" s="25">
        <v>667</v>
      </c>
      <c r="GI8" s="25">
        <v>1969823996</v>
      </c>
      <c r="GJ8" s="25">
        <v>15</v>
      </c>
      <c r="GK8" s="25">
        <v>1228783.07</v>
      </c>
      <c r="GL8" s="25">
        <v>1</v>
      </c>
      <c r="GM8" s="25">
        <v>3214317.1</v>
      </c>
      <c r="GN8" s="25">
        <v>599</v>
      </c>
      <c r="GO8" s="25">
        <v>1437356124</v>
      </c>
      <c r="GP8" s="25">
        <v>668</v>
      </c>
      <c r="GQ8" s="25">
        <v>528024772</v>
      </c>
      <c r="GR8" s="25">
        <v>668</v>
      </c>
      <c r="GS8" s="25">
        <v>1974385850</v>
      </c>
      <c r="GU8" s="92"/>
    </row>
    <row r="9" spans="1:203" x14ac:dyDescent="0.2">
      <c r="A9" s="27" t="s">
        <v>240</v>
      </c>
      <c r="B9" s="28" t="s">
        <v>241</v>
      </c>
      <c r="C9" s="29" t="s">
        <v>242</v>
      </c>
      <c r="D9" s="28" t="s">
        <v>248</v>
      </c>
      <c r="E9" s="25">
        <v>245</v>
      </c>
      <c r="F9" s="25">
        <v>237</v>
      </c>
      <c r="G9" s="25">
        <v>155619813707</v>
      </c>
      <c r="H9" s="25">
        <v>20</v>
      </c>
      <c r="I9" s="25">
        <v>194789534</v>
      </c>
      <c r="J9" s="25">
        <v>39</v>
      </c>
      <c r="K9" s="25">
        <v>351666693</v>
      </c>
      <c r="L9" s="25">
        <v>235</v>
      </c>
      <c r="M9" s="25">
        <v>2470004450</v>
      </c>
      <c r="N9" s="25">
        <v>80</v>
      </c>
      <c r="O9" s="25">
        <v>1829807936</v>
      </c>
      <c r="P9" s="25">
        <v>83</v>
      </c>
      <c r="Q9" s="25">
        <v>1822301655</v>
      </c>
      <c r="R9" s="25">
        <v>57</v>
      </c>
      <c r="S9" s="25">
        <v>26078965</v>
      </c>
      <c r="T9" s="25">
        <v>33</v>
      </c>
      <c r="U9" s="25">
        <v>48514255</v>
      </c>
      <c r="V9" s="25">
        <v>26</v>
      </c>
      <c r="W9" s="25">
        <v>727287285</v>
      </c>
      <c r="X9" s="25">
        <v>223</v>
      </c>
      <c r="Y9" s="25">
        <v>9239036141</v>
      </c>
      <c r="Z9" s="25">
        <v>245</v>
      </c>
      <c r="AA9" s="25">
        <v>172729321559</v>
      </c>
      <c r="AB9" s="25">
        <v>212</v>
      </c>
      <c r="AC9" s="25">
        <v>104862404652</v>
      </c>
      <c r="AD9" s="25">
        <v>147</v>
      </c>
      <c r="AE9" s="25">
        <v>5490135501</v>
      </c>
      <c r="AF9" s="25">
        <v>214</v>
      </c>
      <c r="AG9" s="25">
        <v>1389787625</v>
      </c>
      <c r="AH9" s="25">
        <v>122</v>
      </c>
      <c r="AI9" s="25">
        <v>246820782</v>
      </c>
      <c r="AJ9" s="25">
        <v>123</v>
      </c>
      <c r="AK9" s="25">
        <v>848330461</v>
      </c>
      <c r="AL9" s="25">
        <v>1</v>
      </c>
      <c r="AM9" s="25">
        <v>21234</v>
      </c>
      <c r="AN9" s="25">
        <v>224</v>
      </c>
      <c r="AO9" s="25">
        <v>2166408848</v>
      </c>
      <c r="AP9" s="25">
        <v>196</v>
      </c>
      <c r="AQ9" s="25">
        <v>1659816726</v>
      </c>
      <c r="AR9" s="25">
        <v>56</v>
      </c>
      <c r="AS9" s="25">
        <v>880464575</v>
      </c>
      <c r="AT9" s="25">
        <v>15</v>
      </c>
      <c r="AU9" s="25">
        <v>201266019</v>
      </c>
      <c r="AV9" s="25">
        <v>32</v>
      </c>
      <c r="AW9" s="25">
        <v>273810216</v>
      </c>
      <c r="AX9" s="25">
        <v>233</v>
      </c>
      <c r="AY9" s="25">
        <v>2712670094</v>
      </c>
      <c r="AZ9" s="25">
        <v>193</v>
      </c>
      <c r="BA9" s="25">
        <v>408512082</v>
      </c>
      <c r="BB9" s="25">
        <v>215</v>
      </c>
      <c r="BC9" s="25">
        <v>1059827514</v>
      </c>
      <c r="BD9" s="25">
        <v>24</v>
      </c>
      <c r="BE9" s="25">
        <v>423235979</v>
      </c>
      <c r="BF9" s="25">
        <v>244</v>
      </c>
      <c r="BG9" s="25">
        <v>36312721944</v>
      </c>
      <c r="BH9" s="25">
        <v>245</v>
      </c>
      <c r="BI9" s="25">
        <v>159188841399</v>
      </c>
      <c r="BJ9" s="25">
        <v>245</v>
      </c>
      <c r="BK9" s="25">
        <v>13540480160</v>
      </c>
      <c r="BL9" s="25">
        <v>23</v>
      </c>
      <c r="BM9" s="25">
        <v>150808172</v>
      </c>
      <c r="BN9" s="25">
        <v>66</v>
      </c>
      <c r="BO9" s="25">
        <v>70050669</v>
      </c>
      <c r="BP9" s="25">
        <v>162</v>
      </c>
      <c r="BQ9" s="25">
        <v>1577563156</v>
      </c>
      <c r="BR9" s="25">
        <v>241</v>
      </c>
      <c r="BS9" s="25">
        <v>9136086301</v>
      </c>
      <c r="BT9" s="25">
        <v>65</v>
      </c>
      <c r="BU9" s="25">
        <v>234256685</v>
      </c>
      <c r="BV9" s="25">
        <v>245</v>
      </c>
      <c r="BW9" s="25">
        <v>24799310759</v>
      </c>
      <c r="BX9" s="25">
        <v>231</v>
      </c>
      <c r="BY9" s="25">
        <v>2263366820</v>
      </c>
      <c r="BZ9" s="25">
        <v>2</v>
      </c>
      <c r="CA9" s="25">
        <v>53416</v>
      </c>
      <c r="CB9" s="25">
        <v>13</v>
      </c>
      <c r="CC9" s="25">
        <v>57534157</v>
      </c>
      <c r="CD9" s="25">
        <v>85</v>
      </c>
      <c r="CE9" s="25">
        <v>364614279</v>
      </c>
      <c r="CF9" s="25">
        <v>108</v>
      </c>
      <c r="CG9" s="25">
        <v>40285987</v>
      </c>
      <c r="CH9" s="25">
        <v>171</v>
      </c>
      <c r="CI9" s="25">
        <v>5239328036</v>
      </c>
      <c r="CJ9" s="25">
        <v>224</v>
      </c>
      <c r="CK9" s="25">
        <v>3978301403</v>
      </c>
      <c r="CL9" s="25">
        <v>37</v>
      </c>
      <c r="CM9" s="25">
        <v>261229279</v>
      </c>
      <c r="CN9" s="25">
        <v>242</v>
      </c>
      <c r="CO9" s="25">
        <v>12650921427</v>
      </c>
      <c r="CP9" s="25">
        <v>245</v>
      </c>
      <c r="CQ9" s="25">
        <v>12148389337</v>
      </c>
      <c r="CR9" s="25">
        <v>156</v>
      </c>
      <c r="CS9" s="25">
        <v>15944290230</v>
      </c>
      <c r="CT9" s="25">
        <v>176</v>
      </c>
      <c r="CU9" s="25">
        <v>85915245735</v>
      </c>
      <c r="CV9" s="25">
        <v>160</v>
      </c>
      <c r="CW9" s="25">
        <v>17598239884</v>
      </c>
      <c r="CX9" s="25">
        <v>232</v>
      </c>
      <c r="CY9" s="25">
        <v>11577332409</v>
      </c>
      <c r="CZ9" s="25">
        <v>244</v>
      </c>
      <c r="DA9" s="25">
        <v>81973784953</v>
      </c>
      <c r="DB9" s="25">
        <v>244</v>
      </c>
      <c r="DC9" s="25">
        <v>175693705432</v>
      </c>
      <c r="DD9" s="25">
        <v>235</v>
      </c>
      <c r="DE9" s="25">
        <v>9324558103</v>
      </c>
      <c r="DF9" s="25">
        <v>244</v>
      </c>
      <c r="DG9" s="25">
        <v>67146994849</v>
      </c>
      <c r="DH9" s="25">
        <v>244</v>
      </c>
      <c r="DI9" s="25">
        <v>109335719576</v>
      </c>
      <c r="DJ9" s="25">
        <v>159</v>
      </c>
      <c r="DK9" s="25">
        <v>38679823306</v>
      </c>
      <c r="DL9" s="25">
        <v>2</v>
      </c>
      <c r="DM9" s="25">
        <v>1296033</v>
      </c>
      <c r="DN9" s="25">
        <v>135</v>
      </c>
      <c r="DO9" s="25">
        <v>4202966456</v>
      </c>
      <c r="DP9" s="25">
        <v>11</v>
      </c>
      <c r="DQ9" s="25">
        <v>698607977</v>
      </c>
      <c r="DR9" s="25">
        <v>234</v>
      </c>
      <c r="DS9" s="25">
        <v>16000472720</v>
      </c>
      <c r="DT9" s="25">
        <v>0</v>
      </c>
      <c r="DU9" s="25">
        <v>0</v>
      </c>
      <c r="DV9" s="25">
        <v>35</v>
      </c>
      <c r="DW9" s="25">
        <v>1046007630</v>
      </c>
      <c r="DX9" s="25">
        <v>218</v>
      </c>
      <c r="DY9" s="25">
        <v>18831370234</v>
      </c>
      <c r="DZ9" s="25">
        <v>68</v>
      </c>
      <c r="EA9" s="25">
        <v>150950049</v>
      </c>
      <c r="EB9" s="25">
        <v>58</v>
      </c>
      <c r="EC9" s="25">
        <v>983101545</v>
      </c>
      <c r="ED9" s="25">
        <v>55</v>
      </c>
      <c r="EE9" s="25">
        <v>355753300</v>
      </c>
      <c r="EF9" s="25">
        <v>139</v>
      </c>
      <c r="EG9" s="25">
        <v>2785070148</v>
      </c>
      <c r="EH9" s="25">
        <v>136</v>
      </c>
      <c r="EI9" s="25">
        <v>1832067282</v>
      </c>
      <c r="EJ9" s="25">
        <v>65</v>
      </c>
      <c r="EK9" s="25">
        <v>129822905</v>
      </c>
      <c r="EL9" s="25">
        <v>193</v>
      </c>
      <c r="EM9" s="25">
        <v>2429864391</v>
      </c>
      <c r="EN9" s="25">
        <v>190</v>
      </c>
      <c r="EO9" s="25">
        <v>14310183513</v>
      </c>
      <c r="EP9" s="25">
        <v>4</v>
      </c>
      <c r="EQ9" s="25">
        <v>402626</v>
      </c>
      <c r="ER9" s="25">
        <v>11</v>
      </c>
      <c r="ES9" s="25">
        <v>5076175</v>
      </c>
      <c r="ET9" s="25">
        <v>3</v>
      </c>
      <c r="EU9" s="25">
        <v>103480</v>
      </c>
      <c r="EV9" s="25">
        <v>124</v>
      </c>
      <c r="EW9" s="25">
        <v>230505529</v>
      </c>
      <c r="EX9" s="25">
        <v>17</v>
      </c>
      <c r="EY9" s="25">
        <v>47701315</v>
      </c>
      <c r="EZ9" s="25">
        <v>89</v>
      </c>
      <c r="FA9" s="25">
        <v>313498379</v>
      </c>
      <c r="FB9" s="25">
        <v>48</v>
      </c>
      <c r="FC9" s="25">
        <v>11542668</v>
      </c>
      <c r="FD9" s="25">
        <v>65</v>
      </c>
      <c r="FE9" s="25">
        <v>116399678</v>
      </c>
      <c r="FF9" s="25">
        <v>6</v>
      </c>
      <c r="FG9" s="25">
        <v>3710750.2</v>
      </c>
      <c r="FH9" s="25">
        <v>63</v>
      </c>
      <c r="FI9" s="25">
        <v>91195314</v>
      </c>
      <c r="FJ9" s="25">
        <v>2</v>
      </c>
      <c r="FK9" s="25">
        <v>17850961</v>
      </c>
      <c r="FL9" s="25">
        <v>0</v>
      </c>
      <c r="FM9" s="25">
        <v>0</v>
      </c>
      <c r="FN9" s="25">
        <v>7</v>
      </c>
      <c r="FO9" s="25">
        <v>2182239</v>
      </c>
      <c r="FP9" s="25">
        <v>245</v>
      </c>
      <c r="FQ9" s="25">
        <v>12148389337</v>
      </c>
      <c r="FR9" s="25">
        <v>245</v>
      </c>
      <c r="FS9" s="25">
        <v>3644516802</v>
      </c>
      <c r="FT9" s="25">
        <v>245</v>
      </c>
      <c r="FU9" s="25">
        <v>3644571923</v>
      </c>
      <c r="FV9" s="25">
        <v>101</v>
      </c>
      <c r="FW9" s="25">
        <v>99826971</v>
      </c>
      <c r="FX9" s="25">
        <v>245</v>
      </c>
      <c r="FY9" s="25">
        <v>3544744951</v>
      </c>
      <c r="FZ9" s="25">
        <v>66</v>
      </c>
      <c r="GA9" s="25">
        <v>104797141</v>
      </c>
      <c r="GB9" s="25">
        <v>245</v>
      </c>
      <c r="GC9" s="25">
        <v>3439947810</v>
      </c>
      <c r="GD9" s="25">
        <v>0</v>
      </c>
      <c r="GE9" s="25">
        <v>0</v>
      </c>
      <c r="GF9" s="25">
        <v>245</v>
      </c>
      <c r="GG9" s="25">
        <v>3439947810</v>
      </c>
      <c r="GH9" s="25">
        <v>245</v>
      </c>
      <c r="GI9" s="25">
        <v>3439947810</v>
      </c>
      <c r="GJ9" s="25">
        <v>14</v>
      </c>
      <c r="GK9" s="25">
        <v>4856606</v>
      </c>
      <c r="GL9" s="25">
        <v>0</v>
      </c>
      <c r="GM9" s="25">
        <v>0</v>
      </c>
      <c r="GN9" s="25">
        <v>218</v>
      </c>
      <c r="GO9" s="25">
        <v>3179159206</v>
      </c>
      <c r="GP9" s="25">
        <v>245</v>
      </c>
      <c r="GQ9" s="25">
        <v>255931998</v>
      </c>
      <c r="GR9" s="25">
        <v>245</v>
      </c>
      <c r="GS9" s="25">
        <v>3439947810</v>
      </c>
      <c r="GU9" s="92"/>
    </row>
    <row r="10" spans="1:203" x14ac:dyDescent="0.2">
      <c r="A10" s="27" t="s">
        <v>240</v>
      </c>
      <c r="B10" s="28" t="s">
        <v>241</v>
      </c>
      <c r="C10" s="29" t="s">
        <v>249</v>
      </c>
      <c r="D10" s="28" t="s">
        <v>250</v>
      </c>
      <c r="E10" s="25">
        <v>948</v>
      </c>
      <c r="F10" s="25">
        <v>293</v>
      </c>
      <c r="G10" s="25">
        <v>178957668</v>
      </c>
      <c r="H10" s="25">
        <v>6</v>
      </c>
      <c r="I10" s="25">
        <v>1964975</v>
      </c>
      <c r="J10" s="25">
        <v>68</v>
      </c>
      <c r="K10" s="25">
        <v>16625842</v>
      </c>
      <c r="L10" s="25">
        <v>639</v>
      </c>
      <c r="M10" s="25">
        <v>25447550</v>
      </c>
      <c r="N10" s="25">
        <v>95</v>
      </c>
      <c r="O10" s="25">
        <v>15912482</v>
      </c>
      <c r="P10" s="25">
        <v>67</v>
      </c>
      <c r="Q10" s="25">
        <v>8780223</v>
      </c>
      <c r="R10" s="25">
        <v>27</v>
      </c>
      <c r="S10" s="25">
        <v>176194</v>
      </c>
      <c r="T10" s="25">
        <v>18</v>
      </c>
      <c r="U10" s="25">
        <v>2251824</v>
      </c>
      <c r="V10" s="25">
        <v>8</v>
      </c>
      <c r="W10" s="25">
        <v>1126242</v>
      </c>
      <c r="X10" s="25">
        <v>540</v>
      </c>
      <c r="Y10" s="25">
        <v>228825068</v>
      </c>
      <c r="Z10" s="25">
        <v>943</v>
      </c>
      <c r="AA10" s="25">
        <v>480565000</v>
      </c>
      <c r="AB10" s="25">
        <v>160</v>
      </c>
      <c r="AC10" s="25">
        <v>48768869</v>
      </c>
      <c r="AD10" s="25">
        <v>141</v>
      </c>
      <c r="AE10" s="25">
        <v>14046691</v>
      </c>
      <c r="AF10" s="25">
        <v>364</v>
      </c>
      <c r="AG10" s="25">
        <v>12506801</v>
      </c>
      <c r="AH10" s="25">
        <v>96</v>
      </c>
      <c r="AI10" s="25">
        <v>393130</v>
      </c>
      <c r="AJ10" s="25">
        <v>83</v>
      </c>
      <c r="AK10" s="25">
        <v>1499384</v>
      </c>
      <c r="AL10" s="25">
        <v>0</v>
      </c>
      <c r="AM10" s="25">
        <v>0</v>
      </c>
      <c r="AN10" s="25">
        <v>291</v>
      </c>
      <c r="AO10" s="25">
        <v>13043738</v>
      </c>
      <c r="AP10" s="25">
        <v>233</v>
      </c>
      <c r="AQ10" s="25">
        <v>6544091</v>
      </c>
      <c r="AR10" s="25">
        <v>10</v>
      </c>
      <c r="AS10" s="25">
        <v>191134</v>
      </c>
      <c r="AT10" s="25">
        <v>3</v>
      </c>
      <c r="AU10" s="25">
        <v>172850</v>
      </c>
      <c r="AV10" s="25">
        <v>2</v>
      </c>
      <c r="AW10" s="25">
        <v>134917</v>
      </c>
      <c r="AX10" s="25">
        <v>430</v>
      </c>
      <c r="AY10" s="25">
        <v>10760414</v>
      </c>
      <c r="AZ10" s="25">
        <v>240</v>
      </c>
      <c r="BA10" s="25">
        <v>4897622</v>
      </c>
      <c r="BB10" s="25">
        <v>274</v>
      </c>
      <c r="BC10" s="25">
        <v>2812000</v>
      </c>
      <c r="BD10" s="25">
        <v>13</v>
      </c>
      <c r="BE10" s="25">
        <v>3058774</v>
      </c>
      <c r="BF10" s="25">
        <v>826</v>
      </c>
      <c r="BG10" s="25">
        <v>301531201</v>
      </c>
      <c r="BH10" s="25">
        <v>836</v>
      </c>
      <c r="BI10" s="25">
        <v>420361616</v>
      </c>
      <c r="BJ10" s="25">
        <v>945</v>
      </c>
      <c r="BK10" s="25">
        <v>60203384</v>
      </c>
      <c r="BL10" s="25">
        <v>38</v>
      </c>
      <c r="BM10" s="25">
        <v>26289275</v>
      </c>
      <c r="BN10" s="25">
        <v>54</v>
      </c>
      <c r="BO10" s="25">
        <v>3260083</v>
      </c>
      <c r="BP10" s="25">
        <v>135</v>
      </c>
      <c r="BQ10" s="25">
        <v>17313487</v>
      </c>
      <c r="BR10" s="25">
        <v>586</v>
      </c>
      <c r="BS10" s="25">
        <v>86364913</v>
      </c>
      <c r="BT10" s="25">
        <v>26</v>
      </c>
      <c r="BU10" s="25">
        <v>20971477</v>
      </c>
      <c r="BV10" s="25">
        <v>948</v>
      </c>
      <c r="BW10" s="25">
        <v>219199793</v>
      </c>
      <c r="BX10" s="25">
        <v>384</v>
      </c>
      <c r="BY10" s="25">
        <v>9194263</v>
      </c>
      <c r="BZ10" s="25">
        <v>8</v>
      </c>
      <c r="CA10" s="25">
        <v>5719698</v>
      </c>
      <c r="CB10" s="25">
        <v>0</v>
      </c>
      <c r="CC10" s="25">
        <v>0</v>
      </c>
      <c r="CD10" s="25">
        <v>32</v>
      </c>
      <c r="CE10" s="25">
        <v>1127884</v>
      </c>
      <c r="CF10" s="25">
        <v>49</v>
      </c>
      <c r="CG10" s="25">
        <v>1920709</v>
      </c>
      <c r="CH10" s="25">
        <v>183</v>
      </c>
      <c r="CI10" s="25">
        <v>29283047</v>
      </c>
      <c r="CJ10" s="25">
        <v>287</v>
      </c>
      <c r="CK10" s="25">
        <v>19498386</v>
      </c>
      <c r="CL10" s="25">
        <v>117</v>
      </c>
      <c r="CM10" s="25">
        <v>11703453</v>
      </c>
      <c r="CN10" s="25">
        <v>591</v>
      </c>
      <c r="CO10" s="25">
        <v>84961708</v>
      </c>
      <c r="CP10" s="25">
        <v>947</v>
      </c>
      <c r="CQ10" s="25">
        <v>134238093</v>
      </c>
      <c r="CR10" s="25">
        <v>63</v>
      </c>
      <c r="CS10" s="25">
        <v>99047643</v>
      </c>
      <c r="CT10" s="25">
        <v>96</v>
      </c>
      <c r="CU10" s="25">
        <v>34438245</v>
      </c>
      <c r="CV10" s="25">
        <v>67</v>
      </c>
      <c r="CW10" s="25">
        <v>105171441</v>
      </c>
      <c r="CX10" s="25">
        <v>317</v>
      </c>
      <c r="CY10" s="25">
        <v>78295831</v>
      </c>
      <c r="CZ10" s="25">
        <v>758</v>
      </c>
      <c r="DA10" s="25">
        <v>1143200108</v>
      </c>
      <c r="DB10" s="25">
        <v>779</v>
      </c>
      <c r="DC10" s="25">
        <v>4101132145</v>
      </c>
      <c r="DD10" s="25">
        <v>329</v>
      </c>
      <c r="DE10" s="25">
        <v>51693173</v>
      </c>
      <c r="DF10" s="25">
        <v>734</v>
      </c>
      <c r="DG10" s="25">
        <v>1256195245</v>
      </c>
      <c r="DH10" s="25">
        <v>749</v>
      </c>
      <c r="DI10" s="25">
        <v>1619056868</v>
      </c>
      <c r="DJ10" s="25">
        <v>104</v>
      </c>
      <c r="DK10" s="25">
        <v>205197044</v>
      </c>
      <c r="DL10" s="25">
        <v>1</v>
      </c>
      <c r="DM10" s="25">
        <v>665</v>
      </c>
      <c r="DN10" s="25">
        <v>178</v>
      </c>
      <c r="DO10" s="25">
        <v>39256982</v>
      </c>
      <c r="DP10" s="25">
        <v>23</v>
      </c>
      <c r="DQ10" s="25">
        <v>25342699</v>
      </c>
      <c r="DR10" s="25">
        <v>517</v>
      </c>
      <c r="DS10" s="25">
        <v>305675433</v>
      </c>
      <c r="DT10" s="25">
        <v>0</v>
      </c>
      <c r="DU10" s="25">
        <v>0</v>
      </c>
      <c r="DV10" s="25">
        <v>0</v>
      </c>
      <c r="DW10" s="25">
        <v>0</v>
      </c>
      <c r="DX10" s="25">
        <v>328</v>
      </c>
      <c r="DY10" s="25">
        <v>101656720</v>
      </c>
      <c r="DZ10" s="25">
        <v>88</v>
      </c>
      <c r="EA10" s="25">
        <v>8759710</v>
      </c>
      <c r="EB10" s="25">
        <v>26</v>
      </c>
      <c r="EC10" s="25">
        <v>4522622</v>
      </c>
      <c r="ED10" s="25">
        <v>25</v>
      </c>
      <c r="EE10" s="25">
        <v>4471277</v>
      </c>
      <c r="EF10" s="25">
        <v>30</v>
      </c>
      <c r="EG10" s="25">
        <v>9597687</v>
      </c>
      <c r="EH10" s="25">
        <v>11</v>
      </c>
      <c r="EI10" s="25">
        <v>220900</v>
      </c>
      <c r="EJ10" s="25">
        <v>6</v>
      </c>
      <c r="EK10" s="25">
        <v>545706</v>
      </c>
      <c r="EL10" s="25">
        <v>95</v>
      </c>
      <c r="EM10" s="25">
        <v>8026486</v>
      </c>
      <c r="EN10" s="25">
        <v>113</v>
      </c>
      <c r="EO10" s="25">
        <v>49836468</v>
      </c>
      <c r="EP10" s="25">
        <v>2</v>
      </c>
      <c r="EQ10" s="25">
        <v>15578</v>
      </c>
      <c r="ER10" s="25">
        <v>0</v>
      </c>
      <c r="ES10" s="25">
        <v>0</v>
      </c>
      <c r="ET10" s="25">
        <v>2</v>
      </c>
      <c r="EU10" s="25">
        <v>119441</v>
      </c>
      <c r="EV10" s="25">
        <v>22</v>
      </c>
      <c r="EW10" s="25">
        <v>12408541</v>
      </c>
      <c r="EX10" s="25">
        <v>41</v>
      </c>
      <c r="EY10" s="25">
        <v>218007964</v>
      </c>
      <c r="EZ10" s="25">
        <v>49</v>
      </c>
      <c r="FA10" s="25">
        <v>67211960</v>
      </c>
      <c r="FB10" s="25">
        <v>17</v>
      </c>
      <c r="FC10" s="25">
        <v>83313</v>
      </c>
      <c r="FD10" s="25">
        <v>0</v>
      </c>
      <c r="FE10" s="25">
        <v>0</v>
      </c>
      <c r="FF10" s="25">
        <v>0</v>
      </c>
      <c r="FG10" s="25">
        <v>0</v>
      </c>
      <c r="FH10" s="25">
        <v>0</v>
      </c>
      <c r="FI10" s="25">
        <v>0</v>
      </c>
      <c r="FJ10" s="25">
        <v>0</v>
      </c>
      <c r="FK10" s="25">
        <v>0</v>
      </c>
      <c r="FL10" s="25">
        <v>27</v>
      </c>
      <c r="FM10" s="25">
        <v>14686299</v>
      </c>
      <c r="FN10" s="25">
        <v>1</v>
      </c>
      <c r="FO10" s="25">
        <v>37996</v>
      </c>
      <c r="FP10" s="25">
        <v>935</v>
      </c>
      <c r="FQ10" s="25">
        <v>151901308</v>
      </c>
      <c r="FR10" s="25">
        <v>935</v>
      </c>
      <c r="FS10" s="25">
        <v>45139942</v>
      </c>
      <c r="FT10" s="25">
        <v>948</v>
      </c>
      <c r="FU10" s="25">
        <v>45648935</v>
      </c>
      <c r="FV10" s="25">
        <v>66</v>
      </c>
      <c r="FW10" s="25">
        <v>4200678.72</v>
      </c>
      <c r="FX10" s="25">
        <v>948</v>
      </c>
      <c r="FY10" s="25">
        <v>41448257</v>
      </c>
      <c r="FZ10" s="25">
        <v>0</v>
      </c>
      <c r="GA10" s="25">
        <v>0</v>
      </c>
      <c r="GB10" s="25">
        <v>948</v>
      </c>
      <c r="GC10" s="25">
        <v>41448257</v>
      </c>
      <c r="GD10" s="25">
        <v>35</v>
      </c>
      <c r="GE10" s="25">
        <v>15120369</v>
      </c>
      <c r="GF10" s="25">
        <v>921</v>
      </c>
      <c r="GG10" s="25">
        <v>39356487</v>
      </c>
      <c r="GH10" s="25">
        <v>921</v>
      </c>
      <c r="GI10" s="25">
        <v>39304937</v>
      </c>
      <c r="GJ10" s="25">
        <v>26</v>
      </c>
      <c r="GK10" s="25">
        <v>200050.29</v>
      </c>
      <c r="GL10" s="25">
        <v>27</v>
      </c>
      <c r="GM10" s="25">
        <v>13028600</v>
      </c>
      <c r="GN10" s="25">
        <v>605</v>
      </c>
      <c r="GO10" s="25">
        <v>16964209</v>
      </c>
      <c r="GP10" s="25">
        <v>945</v>
      </c>
      <c r="GQ10" s="25">
        <v>9112078</v>
      </c>
      <c r="GR10" s="25">
        <v>948</v>
      </c>
      <c r="GS10" s="25">
        <v>41396707</v>
      </c>
      <c r="GU10" s="92"/>
    </row>
    <row r="11" spans="1:203" x14ac:dyDescent="0.2">
      <c r="A11" s="27" t="s">
        <v>240</v>
      </c>
      <c r="B11" s="28" t="s">
        <v>241</v>
      </c>
      <c r="C11" s="29" t="s">
        <v>249</v>
      </c>
      <c r="D11" s="28" t="s">
        <v>245</v>
      </c>
      <c r="E11" s="25">
        <v>497</v>
      </c>
      <c r="F11" s="25">
        <v>323</v>
      </c>
      <c r="G11" s="25">
        <v>1484972776</v>
      </c>
      <c r="H11" s="25">
        <v>10</v>
      </c>
      <c r="I11" s="25">
        <v>29937360</v>
      </c>
      <c r="J11" s="25">
        <v>23</v>
      </c>
      <c r="K11" s="25">
        <v>34121091</v>
      </c>
      <c r="L11" s="25">
        <v>417</v>
      </c>
      <c r="M11" s="25">
        <v>182670216</v>
      </c>
      <c r="N11" s="25">
        <v>94</v>
      </c>
      <c r="O11" s="25">
        <v>85909509</v>
      </c>
      <c r="P11" s="25">
        <v>65</v>
      </c>
      <c r="Q11" s="25">
        <v>54290673</v>
      </c>
      <c r="R11" s="25">
        <v>15</v>
      </c>
      <c r="S11" s="25">
        <v>188746</v>
      </c>
      <c r="T11" s="25">
        <v>16</v>
      </c>
      <c r="U11" s="25">
        <v>3121493</v>
      </c>
      <c r="V11" s="25">
        <v>27</v>
      </c>
      <c r="W11" s="25">
        <v>36541778</v>
      </c>
      <c r="X11" s="25">
        <v>334</v>
      </c>
      <c r="Y11" s="25">
        <v>577999531</v>
      </c>
      <c r="Z11" s="25">
        <v>497</v>
      </c>
      <c r="AA11" s="25">
        <v>2489760328</v>
      </c>
      <c r="AB11" s="25">
        <v>218</v>
      </c>
      <c r="AC11" s="25">
        <v>489720116</v>
      </c>
      <c r="AD11" s="25">
        <v>174</v>
      </c>
      <c r="AE11" s="25">
        <v>80895832</v>
      </c>
      <c r="AF11" s="25">
        <v>366</v>
      </c>
      <c r="AG11" s="25">
        <v>44397174</v>
      </c>
      <c r="AH11" s="25">
        <v>111</v>
      </c>
      <c r="AI11" s="25">
        <v>5840198</v>
      </c>
      <c r="AJ11" s="25">
        <v>99</v>
      </c>
      <c r="AK11" s="25">
        <v>4767280</v>
      </c>
      <c r="AL11" s="25">
        <v>2</v>
      </c>
      <c r="AM11" s="25">
        <v>960630</v>
      </c>
      <c r="AN11" s="25">
        <v>309</v>
      </c>
      <c r="AO11" s="25">
        <v>48562408</v>
      </c>
      <c r="AP11" s="25">
        <v>197</v>
      </c>
      <c r="AQ11" s="25">
        <v>70498860</v>
      </c>
      <c r="AR11" s="25">
        <v>25</v>
      </c>
      <c r="AS11" s="25">
        <v>9387040</v>
      </c>
      <c r="AT11" s="25">
        <v>15</v>
      </c>
      <c r="AU11" s="25">
        <v>1640849</v>
      </c>
      <c r="AV11" s="25">
        <v>8</v>
      </c>
      <c r="AW11" s="25">
        <v>1680615</v>
      </c>
      <c r="AX11" s="25">
        <v>383</v>
      </c>
      <c r="AY11" s="25">
        <v>59478948</v>
      </c>
      <c r="AZ11" s="25">
        <v>193</v>
      </c>
      <c r="BA11" s="25">
        <v>6319457</v>
      </c>
      <c r="BB11" s="25">
        <v>293</v>
      </c>
      <c r="BC11" s="25">
        <v>19566178</v>
      </c>
      <c r="BD11" s="25">
        <v>27</v>
      </c>
      <c r="BE11" s="25">
        <v>156952007</v>
      </c>
      <c r="BF11" s="25">
        <v>472</v>
      </c>
      <c r="BG11" s="25">
        <v>1245655996</v>
      </c>
      <c r="BH11" s="25">
        <v>476</v>
      </c>
      <c r="BI11" s="25">
        <v>2246323588</v>
      </c>
      <c r="BJ11" s="25">
        <v>496</v>
      </c>
      <c r="BK11" s="25">
        <v>243436740</v>
      </c>
      <c r="BL11" s="25">
        <v>27</v>
      </c>
      <c r="BM11" s="25">
        <v>97314248</v>
      </c>
      <c r="BN11" s="25">
        <v>57</v>
      </c>
      <c r="BO11" s="25">
        <v>24166717</v>
      </c>
      <c r="BP11" s="25">
        <v>159</v>
      </c>
      <c r="BQ11" s="25">
        <v>93810795</v>
      </c>
      <c r="BR11" s="25">
        <v>457</v>
      </c>
      <c r="BS11" s="25">
        <v>600299939</v>
      </c>
      <c r="BT11" s="25">
        <v>23</v>
      </c>
      <c r="BU11" s="25">
        <v>40765997</v>
      </c>
      <c r="BV11" s="25">
        <v>497</v>
      </c>
      <c r="BW11" s="25">
        <v>1122388024</v>
      </c>
      <c r="BX11" s="25">
        <v>383</v>
      </c>
      <c r="BY11" s="25">
        <v>60827773</v>
      </c>
      <c r="BZ11" s="25">
        <v>0</v>
      </c>
      <c r="CA11" s="25">
        <v>0</v>
      </c>
      <c r="CB11" s="25">
        <v>0</v>
      </c>
      <c r="CC11" s="25">
        <v>0</v>
      </c>
      <c r="CD11" s="25">
        <v>68</v>
      </c>
      <c r="CE11" s="25">
        <v>10223832</v>
      </c>
      <c r="CF11" s="25">
        <v>88</v>
      </c>
      <c r="CG11" s="25">
        <v>7783035</v>
      </c>
      <c r="CH11" s="25">
        <v>206</v>
      </c>
      <c r="CI11" s="25">
        <v>227632820</v>
      </c>
      <c r="CJ11" s="25">
        <v>393</v>
      </c>
      <c r="CK11" s="25">
        <v>133452456</v>
      </c>
      <c r="CL11" s="25">
        <v>68</v>
      </c>
      <c r="CM11" s="25">
        <v>30043947</v>
      </c>
      <c r="CN11" s="25">
        <v>464</v>
      </c>
      <c r="CO11" s="25">
        <v>496551098</v>
      </c>
      <c r="CP11" s="25">
        <v>494</v>
      </c>
      <c r="CQ11" s="25">
        <v>625836923</v>
      </c>
      <c r="CR11" s="25">
        <v>114</v>
      </c>
      <c r="CS11" s="25">
        <v>185048562</v>
      </c>
      <c r="CT11" s="25">
        <v>135</v>
      </c>
      <c r="CU11" s="25">
        <v>582651149</v>
      </c>
      <c r="CV11" s="25">
        <v>116</v>
      </c>
      <c r="CW11" s="25">
        <v>373057573</v>
      </c>
      <c r="CX11" s="25">
        <v>326</v>
      </c>
      <c r="CY11" s="25">
        <v>352452902</v>
      </c>
      <c r="CZ11" s="25">
        <v>458</v>
      </c>
      <c r="DA11" s="25">
        <v>4440443163</v>
      </c>
      <c r="DB11" s="25">
        <v>471</v>
      </c>
      <c r="DC11" s="25">
        <v>13097616934</v>
      </c>
      <c r="DD11" s="25">
        <v>354</v>
      </c>
      <c r="DE11" s="25">
        <v>245481220</v>
      </c>
      <c r="DF11" s="25">
        <v>462</v>
      </c>
      <c r="DG11" s="25">
        <v>2760120107</v>
      </c>
      <c r="DH11" s="25">
        <v>471</v>
      </c>
      <c r="DI11" s="25">
        <v>5190944658</v>
      </c>
      <c r="DJ11" s="25">
        <v>103</v>
      </c>
      <c r="DK11" s="25">
        <v>2612923425</v>
      </c>
      <c r="DL11" s="25">
        <v>0</v>
      </c>
      <c r="DM11" s="25">
        <v>0</v>
      </c>
      <c r="DN11" s="25">
        <v>153</v>
      </c>
      <c r="DO11" s="25">
        <v>195522809</v>
      </c>
      <c r="DP11" s="25">
        <v>13</v>
      </c>
      <c r="DQ11" s="25">
        <v>30691968</v>
      </c>
      <c r="DR11" s="25">
        <v>367</v>
      </c>
      <c r="DS11" s="25">
        <v>766964347</v>
      </c>
      <c r="DT11" s="25">
        <v>0</v>
      </c>
      <c r="DU11" s="25">
        <v>0</v>
      </c>
      <c r="DV11" s="25">
        <v>0</v>
      </c>
      <c r="DW11" s="25">
        <v>0</v>
      </c>
      <c r="DX11" s="25">
        <v>354</v>
      </c>
      <c r="DY11" s="25">
        <v>479293996</v>
      </c>
      <c r="DZ11" s="25">
        <v>40</v>
      </c>
      <c r="EA11" s="25">
        <v>10550845</v>
      </c>
      <c r="EB11" s="25">
        <v>44</v>
      </c>
      <c r="EC11" s="25">
        <v>55796452</v>
      </c>
      <c r="ED11" s="25">
        <v>43</v>
      </c>
      <c r="EE11" s="25">
        <v>43954204</v>
      </c>
      <c r="EF11" s="25">
        <v>91</v>
      </c>
      <c r="EG11" s="25">
        <v>70725480</v>
      </c>
      <c r="EH11" s="25">
        <v>49</v>
      </c>
      <c r="EI11" s="25">
        <v>35101411</v>
      </c>
      <c r="EJ11" s="25">
        <v>23</v>
      </c>
      <c r="EK11" s="25">
        <v>195276625</v>
      </c>
      <c r="EL11" s="25">
        <v>223</v>
      </c>
      <c r="EM11" s="25">
        <v>87823394</v>
      </c>
      <c r="EN11" s="25">
        <v>238</v>
      </c>
      <c r="EO11" s="25">
        <v>685993912</v>
      </c>
      <c r="EP11" s="25">
        <v>3</v>
      </c>
      <c r="EQ11" s="25">
        <v>2154707</v>
      </c>
      <c r="ER11" s="25">
        <v>6</v>
      </c>
      <c r="ES11" s="25">
        <v>108306</v>
      </c>
      <c r="ET11" s="25">
        <v>1</v>
      </c>
      <c r="EU11" s="25">
        <v>2000000</v>
      </c>
      <c r="EV11" s="25">
        <v>56</v>
      </c>
      <c r="EW11" s="25">
        <v>60642415</v>
      </c>
      <c r="EX11" s="25">
        <v>16</v>
      </c>
      <c r="EY11" s="25">
        <v>354435890</v>
      </c>
      <c r="EZ11" s="25">
        <v>41</v>
      </c>
      <c r="FA11" s="25">
        <v>141482294</v>
      </c>
      <c r="FB11" s="25">
        <v>26</v>
      </c>
      <c r="FC11" s="25">
        <v>2230528.48</v>
      </c>
      <c r="FD11" s="25">
        <v>3</v>
      </c>
      <c r="FE11" s="25">
        <v>1194717.2</v>
      </c>
      <c r="FF11" s="25">
        <v>2</v>
      </c>
      <c r="FG11" s="25">
        <v>69707</v>
      </c>
      <c r="FH11" s="25">
        <v>5</v>
      </c>
      <c r="FI11" s="25">
        <v>1264424.3</v>
      </c>
      <c r="FJ11" s="25">
        <v>0</v>
      </c>
      <c r="FK11" s="25">
        <v>0</v>
      </c>
      <c r="FL11" s="25">
        <v>22</v>
      </c>
      <c r="FM11" s="25">
        <v>22627368</v>
      </c>
      <c r="FN11" s="25">
        <v>3</v>
      </c>
      <c r="FO11" s="25">
        <v>685708</v>
      </c>
      <c r="FP11" s="25">
        <v>493</v>
      </c>
      <c r="FQ11" s="25">
        <v>626176757</v>
      </c>
      <c r="FR11" s="25">
        <v>493</v>
      </c>
      <c r="FS11" s="25">
        <v>187790778</v>
      </c>
      <c r="FT11" s="25">
        <v>497</v>
      </c>
      <c r="FU11" s="25">
        <v>188053861</v>
      </c>
      <c r="FV11" s="25">
        <v>73</v>
      </c>
      <c r="FW11" s="25">
        <v>27042796</v>
      </c>
      <c r="FX11" s="25">
        <v>497</v>
      </c>
      <c r="FY11" s="25">
        <v>161011065</v>
      </c>
      <c r="FZ11" s="25">
        <v>6</v>
      </c>
      <c r="GA11" s="25">
        <v>1271396.22</v>
      </c>
      <c r="GB11" s="25">
        <v>497</v>
      </c>
      <c r="GC11" s="25">
        <v>159739669</v>
      </c>
      <c r="GD11" s="25">
        <v>23</v>
      </c>
      <c r="GE11" s="25">
        <v>22637999</v>
      </c>
      <c r="GF11" s="25">
        <v>481</v>
      </c>
      <c r="GG11" s="25">
        <v>156104066</v>
      </c>
      <c r="GH11" s="25">
        <v>481</v>
      </c>
      <c r="GI11" s="25">
        <v>155930262</v>
      </c>
      <c r="GJ11" s="25">
        <v>9</v>
      </c>
      <c r="GK11" s="25">
        <v>120238.16</v>
      </c>
      <c r="GL11" s="25">
        <v>16</v>
      </c>
      <c r="GM11" s="25">
        <v>19002395</v>
      </c>
      <c r="GN11" s="25">
        <v>396</v>
      </c>
      <c r="GO11" s="25">
        <v>96251182</v>
      </c>
      <c r="GP11" s="25">
        <v>496</v>
      </c>
      <c r="GQ11" s="25">
        <v>40556446</v>
      </c>
      <c r="GR11" s="25">
        <v>497</v>
      </c>
      <c r="GS11" s="25">
        <v>159565865</v>
      </c>
      <c r="GU11" s="92"/>
    </row>
    <row r="12" spans="1:203" x14ac:dyDescent="0.2">
      <c r="A12" s="27" t="s">
        <v>240</v>
      </c>
      <c r="B12" s="28" t="s">
        <v>241</v>
      </c>
      <c r="C12" s="29" t="s">
        <v>249</v>
      </c>
      <c r="D12" s="28" t="s">
        <v>246</v>
      </c>
      <c r="E12" s="25">
        <v>924</v>
      </c>
      <c r="F12" s="25">
        <v>768</v>
      </c>
      <c r="G12" s="25">
        <v>28695016842</v>
      </c>
      <c r="H12" s="25">
        <v>9</v>
      </c>
      <c r="I12" s="25">
        <v>32665099</v>
      </c>
      <c r="J12" s="25">
        <v>51</v>
      </c>
      <c r="K12" s="25">
        <v>178838194</v>
      </c>
      <c r="L12" s="25">
        <v>859</v>
      </c>
      <c r="M12" s="25">
        <v>1622531373</v>
      </c>
      <c r="N12" s="25">
        <v>178</v>
      </c>
      <c r="O12" s="25">
        <v>904693538</v>
      </c>
      <c r="P12" s="25">
        <v>140</v>
      </c>
      <c r="Q12" s="25">
        <v>526281220</v>
      </c>
      <c r="R12" s="25">
        <v>61</v>
      </c>
      <c r="S12" s="25">
        <v>2619890</v>
      </c>
      <c r="T12" s="25">
        <v>31</v>
      </c>
      <c r="U12" s="25">
        <v>30064233</v>
      </c>
      <c r="V12" s="25">
        <v>58</v>
      </c>
      <c r="W12" s="25">
        <v>260401963</v>
      </c>
      <c r="X12" s="25">
        <v>768</v>
      </c>
      <c r="Y12" s="25">
        <v>4602930414</v>
      </c>
      <c r="Z12" s="25">
        <v>924</v>
      </c>
      <c r="AA12" s="25">
        <v>36860811734</v>
      </c>
      <c r="AB12" s="25">
        <v>587</v>
      </c>
      <c r="AC12" s="25">
        <v>12550557556</v>
      </c>
      <c r="AD12" s="25">
        <v>548</v>
      </c>
      <c r="AE12" s="25">
        <v>971337974</v>
      </c>
      <c r="AF12" s="25">
        <v>800</v>
      </c>
      <c r="AG12" s="25">
        <v>587696548</v>
      </c>
      <c r="AH12" s="25">
        <v>283</v>
      </c>
      <c r="AI12" s="25">
        <v>53876323</v>
      </c>
      <c r="AJ12" s="25">
        <v>383</v>
      </c>
      <c r="AK12" s="25">
        <v>168235961</v>
      </c>
      <c r="AL12" s="25">
        <v>14</v>
      </c>
      <c r="AM12" s="25">
        <v>22159862</v>
      </c>
      <c r="AN12" s="25">
        <v>733</v>
      </c>
      <c r="AO12" s="25">
        <v>804276802</v>
      </c>
      <c r="AP12" s="25">
        <v>469</v>
      </c>
      <c r="AQ12" s="25">
        <v>717136707</v>
      </c>
      <c r="AR12" s="25">
        <v>180</v>
      </c>
      <c r="AS12" s="25">
        <v>186031412</v>
      </c>
      <c r="AT12" s="25">
        <v>38</v>
      </c>
      <c r="AU12" s="25">
        <v>48762758</v>
      </c>
      <c r="AV12" s="25">
        <v>126</v>
      </c>
      <c r="AW12" s="25">
        <v>293904094</v>
      </c>
      <c r="AX12" s="25">
        <v>809</v>
      </c>
      <c r="AY12" s="25">
        <v>963217798</v>
      </c>
      <c r="AZ12" s="25">
        <v>508</v>
      </c>
      <c r="BA12" s="25">
        <v>77787808</v>
      </c>
      <c r="BB12" s="25">
        <v>721</v>
      </c>
      <c r="BC12" s="25">
        <v>231363780</v>
      </c>
      <c r="BD12" s="25">
        <v>49</v>
      </c>
      <c r="BE12" s="25">
        <v>309243872</v>
      </c>
      <c r="BF12" s="25">
        <v>910</v>
      </c>
      <c r="BG12" s="25">
        <v>13549400081</v>
      </c>
      <c r="BH12" s="25">
        <v>911</v>
      </c>
      <c r="BI12" s="25">
        <v>31535714358</v>
      </c>
      <c r="BJ12" s="25">
        <v>922</v>
      </c>
      <c r="BK12" s="25">
        <v>5325097376</v>
      </c>
      <c r="BL12" s="25">
        <v>53</v>
      </c>
      <c r="BM12" s="25">
        <v>352312431</v>
      </c>
      <c r="BN12" s="25">
        <v>112</v>
      </c>
      <c r="BO12" s="25">
        <v>172846213</v>
      </c>
      <c r="BP12" s="25">
        <v>464</v>
      </c>
      <c r="BQ12" s="25">
        <v>1213430030</v>
      </c>
      <c r="BR12" s="25">
        <v>890</v>
      </c>
      <c r="BS12" s="25">
        <v>4269030214</v>
      </c>
      <c r="BT12" s="25">
        <v>100</v>
      </c>
      <c r="BU12" s="25">
        <v>198881821</v>
      </c>
      <c r="BV12" s="25">
        <v>924</v>
      </c>
      <c r="BW12" s="25">
        <v>11642467448</v>
      </c>
      <c r="BX12" s="25">
        <v>818</v>
      </c>
      <c r="BY12" s="25">
        <v>852051519</v>
      </c>
      <c r="BZ12" s="25">
        <v>5</v>
      </c>
      <c r="CA12" s="25">
        <v>5068667</v>
      </c>
      <c r="CB12" s="25">
        <v>3</v>
      </c>
      <c r="CC12" s="25">
        <v>2372097</v>
      </c>
      <c r="CD12" s="25">
        <v>188</v>
      </c>
      <c r="CE12" s="25">
        <v>46570541</v>
      </c>
      <c r="CF12" s="25">
        <v>277</v>
      </c>
      <c r="CG12" s="25">
        <v>44976411</v>
      </c>
      <c r="CH12" s="25">
        <v>571</v>
      </c>
      <c r="CI12" s="25">
        <v>2469006960</v>
      </c>
      <c r="CJ12" s="25">
        <v>821</v>
      </c>
      <c r="CK12" s="25">
        <v>1864318165</v>
      </c>
      <c r="CL12" s="25">
        <v>133</v>
      </c>
      <c r="CM12" s="25">
        <v>249994378</v>
      </c>
      <c r="CN12" s="25">
        <v>895</v>
      </c>
      <c r="CO12" s="25">
        <v>5695124197</v>
      </c>
      <c r="CP12" s="25">
        <v>924</v>
      </c>
      <c r="CQ12" s="25">
        <v>5947343235</v>
      </c>
      <c r="CR12" s="25">
        <v>416</v>
      </c>
      <c r="CS12" s="25">
        <v>2793723808</v>
      </c>
      <c r="CT12" s="25">
        <v>444</v>
      </c>
      <c r="CU12" s="25">
        <v>10600726662</v>
      </c>
      <c r="CV12" s="25">
        <v>424</v>
      </c>
      <c r="CW12" s="25">
        <v>3285680876</v>
      </c>
      <c r="CX12" s="25">
        <v>772</v>
      </c>
      <c r="CY12" s="25">
        <v>5354291923</v>
      </c>
      <c r="CZ12" s="25">
        <v>897</v>
      </c>
      <c r="DA12" s="25">
        <v>38409095018</v>
      </c>
      <c r="DB12" s="25">
        <v>902</v>
      </c>
      <c r="DC12" s="25">
        <v>88739966268</v>
      </c>
      <c r="DD12" s="25">
        <v>800</v>
      </c>
      <c r="DE12" s="25">
        <v>2862703133</v>
      </c>
      <c r="DF12" s="25">
        <v>894</v>
      </c>
      <c r="DG12" s="25">
        <v>31988077016</v>
      </c>
      <c r="DH12" s="25">
        <v>900</v>
      </c>
      <c r="DI12" s="25">
        <v>49953813412</v>
      </c>
      <c r="DJ12" s="25">
        <v>379</v>
      </c>
      <c r="DK12" s="25">
        <v>24408183914</v>
      </c>
      <c r="DL12" s="25">
        <v>4</v>
      </c>
      <c r="DM12" s="25">
        <v>376950</v>
      </c>
      <c r="DN12" s="25">
        <v>302</v>
      </c>
      <c r="DO12" s="25">
        <v>1956256088</v>
      </c>
      <c r="DP12" s="25">
        <v>38</v>
      </c>
      <c r="DQ12" s="25">
        <v>233295267</v>
      </c>
      <c r="DR12" s="25">
        <v>804</v>
      </c>
      <c r="DS12" s="25">
        <v>5574248700</v>
      </c>
      <c r="DT12" s="25">
        <v>0</v>
      </c>
      <c r="DU12" s="25">
        <v>0</v>
      </c>
      <c r="DV12" s="25">
        <v>0</v>
      </c>
      <c r="DW12" s="25">
        <v>0</v>
      </c>
      <c r="DX12" s="25">
        <v>796</v>
      </c>
      <c r="DY12" s="25">
        <v>6701939828</v>
      </c>
      <c r="DZ12" s="25">
        <v>46</v>
      </c>
      <c r="EA12" s="25">
        <v>47732140</v>
      </c>
      <c r="EB12" s="25">
        <v>161</v>
      </c>
      <c r="EC12" s="25">
        <v>625511538</v>
      </c>
      <c r="ED12" s="25">
        <v>159</v>
      </c>
      <c r="EE12" s="25">
        <v>422797587</v>
      </c>
      <c r="EF12" s="25">
        <v>329</v>
      </c>
      <c r="EG12" s="25">
        <v>1694827024</v>
      </c>
      <c r="EH12" s="25">
        <v>246</v>
      </c>
      <c r="EI12" s="25">
        <v>865093294</v>
      </c>
      <c r="EJ12" s="25">
        <v>165</v>
      </c>
      <c r="EK12" s="25">
        <v>67551273</v>
      </c>
      <c r="EL12" s="25">
        <v>685</v>
      </c>
      <c r="EM12" s="25">
        <v>1100365960</v>
      </c>
      <c r="EN12" s="25">
        <v>705</v>
      </c>
      <c r="EO12" s="25">
        <v>5464686893</v>
      </c>
      <c r="EP12" s="25">
        <v>7</v>
      </c>
      <c r="EQ12" s="25">
        <v>28221970</v>
      </c>
      <c r="ER12" s="25">
        <v>32</v>
      </c>
      <c r="ES12" s="25">
        <v>5073498</v>
      </c>
      <c r="ET12" s="25">
        <v>6</v>
      </c>
      <c r="EU12" s="25">
        <v>157657696</v>
      </c>
      <c r="EV12" s="25">
        <v>242</v>
      </c>
      <c r="EW12" s="25">
        <v>361426360</v>
      </c>
      <c r="EX12" s="25">
        <v>60</v>
      </c>
      <c r="EY12" s="25">
        <v>359069145</v>
      </c>
      <c r="EZ12" s="25">
        <v>182</v>
      </c>
      <c r="FA12" s="25">
        <v>2316897666</v>
      </c>
      <c r="FB12" s="25">
        <v>109</v>
      </c>
      <c r="FC12" s="25">
        <v>15347017</v>
      </c>
      <c r="FD12" s="25">
        <v>88</v>
      </c>
      <c r="FE12" s="25">
        <v>83979543</v>
      </c>
      <c r="FF12" s="25">
        <v>13</v>
      </c>
      <c r="FG12" s="25">
        <v>5013772.08</v>
      </c>
      <c r="FH12" s="25">
        <v>89</v>
      </c>
      <c r="FI12" s="25">
        <v>86563589</v>
      </c>
      <c r="FJ12" s="25">
        <v>3</v>
      </c>
      <c r="FK12" s="25">
        <v>2429757</v>
      </c>
      <c r="FL12" s="25">
        <v>13</v>
      </c>
      <c r="FM12" s="25">
        <v>14338369</v>
      </c>
      <c r="FN12" s="25">
        <v>8</v>
      </c>
      <c r="FO12" s="25">
        <v>988695</v>
      </c>
      <c r="FP12" s="25">
        <v>924</v>
      </c>
      <c r="FQ12" s="25">
        <v>5947343235</v>
      </c>
      <c r="FR12" s="25">
        <v>924</v>
      </c>
      <c r="FS12" s="25">
        <v>1770857371</v>
      </c>
      <c r="FT12" s="25">
        <v>924</v>
      </c>
      <c r="FU12" s="25">
        <v>1770922399</v>
      </c>
      <c r="FV12" s="25">
        <v>203</v>
      </c>
      <c r="FW12" s="25">
        <v>195619621</v>
      </c>
      <c r="FX12" s="25">
        <v>924</v>
      </c>
      <c r="FY12" s="25">
        <v>1575302779</v>
      </c>
      <c r="FZ12" s="25">
        <v>91</v>
      </c>
      <c r="GA12" s="25">
        <v>87756332</v>
      </c>
      <c r="GB12" s="25">
        <v>924</v>
      </c>
      <c r="GC12" s="25">
        <v>1487546447</v>
      </c>
      <c r="GD12" s="25">
        <v>21</v>
      </c>
      <c r="GE12" s="25">
        <v>17067059</v>
      </c>
      <c r="GF12" s="25">
        <v>917</v>
      </c>
      <c r="GG12" s="25">
        <v>1476958163</v>
      </c>
      <c r="GH12" s="25">
        <v>917</v>
      </c>
      <c r="GI12" s="25">
        <v>1476327455</v>
      </c>
      <c r="GJ12" s="25">
        <v>20</v>
      </c>
      <c r="GK12" s="25">
        <v>462563.98</v>
      </c>
      <c r="GL12" s="25">
        <v>7</v>
      </c>
      <c r="GM12" s="25">
        <v>6478775</v>
      </c>
      <c r="GN12" s="25">
        <v>800</v>
      </c>
      <c r="GO12" s="25">
        <v>1090244449</v>
      </c>
      <c r="GP12" s="25">
        <v>921</v>
      </c>
      <c r="GQ12" s="25">
        <v>379141667</v>
      </c>
      <c r="GR12" s="25">
        <v>924</v>
      </c>
      <c r="GS12" s="25">
        <v>1486945638</v>
      </c>
      <c r="GU12" s="92"/>
    </row>
    <row r="13" spans="1:203" x14ac:dyDescent="0.2">
      <c r="A13" s="27" t="s">
        <v>240</v>
      </c>
      <c r="B13" s="28" t="s">
        <v>241</v>
      </c>
      <c r="C13" s="29" t="s">
        <v>249</v>
      </c>
      <c r="D13" s="28" t="s">
        <v>247</v>
      </c>
      <c r="E13" s="25">
        <v>294</v>
      </c>
      <c r="F13" s="25">
        <v>266</v>
      </c>
      <c r="G13" s="25">
        <v>39525110861</v>
      </c>
      <c r="H13" s="25">
        <v>7</v>
      </c>
      <c r="I13" s="25">
        <v>31594777</v>
      </c>
      <c r="J13" s="25">
        <v>17</v>
      </c>
      <c r="K13" s="25">
        <v>107732994</v>
      </c>
      <c r="L13" s="25">
        <v>289</v>
      </c>
      <c r="M13" s="25">
        <v>1898537883</v>
      </c>
      <c r="N13" s="25">
        <v>61</v>
      </c>
      <c r="O13" s="25">
        <v>1104242964</v>
      </c>
      <c r="P13" s="25">
        <v>49</v>
      </c>
      <c r="Q13" s="25">
        <v>505425107</v>
      </c>
      <c r="R13" s="25">
        <v>45</v>
      </c>
      <c r="S13" s="25">
        <v>7900838</v>
      </c>
      <c r="T13" s="25">
        <v>10</v>
      </c>
      <c r="U13" s="25">
        <v>6312939</v>
      </c>
      <c r="V13" s="25">
        <v>24</v>
      </c>
      <c r="W13" s="25">
        <v>273327511</v>
      </c>
      <c r="X13" s="25">
        <v>261</v>
      </c>
      <c r="Y13" s="25">
        <v>4074782217</v>
      </c>
      <c r="Z13" s="25">
        <v>294</v>
      </c>
      <c r="AA13" s="25">
        <v>47534968091</v>
      </c>
      <c r="AB13" s="25">
        <v>227</v>
      </c>
      <c r="AC13" s="25">
        <v>20235755519</v>
      </c>
      <c r="AD13" s="25">
        <v>208</v>
      </c>
      <c r="AE13" s="25">
        <v>1223067773</v>
      </c>
      <c r="AF13" s="25">
        <v>266</v>
      </c>
      <c r="AG13" s="25">
        <v>673316640</v>
      </c>
      <c r="AH13" s="25">
        <v>128</v>
      </c>
      <c r="AI13" s="25">
        <v>54267796</v>
      </c>
      <c r="AJ13" s="25">
        <v>163</v>
      </c>
      <c r="AK13" s="25">
        <v>113509857</v>
      </c>
      <c r="AL13" s="25">
        <v>8</v>
      </c>
      <c r="AM13" s="25">
        <v>90909278</v>
      </c>
      <c r="AN13" s="25">
        <v>269</v>
      </c>
      <c r="AO13" s="25">
        <v>1020205992</v>
      </c>
      <c r="AP13" s="25">
        <v>186</v>
      </c>
      <c r="AQ13" s="25">
        <v>737876029</v>
      </c>
      <c r="AR13" s="25">
        <v>118</v>
      </c>
      <c r="AS13" s="25">
        <v>411420394</v>
      </c>
      <c r="AT13" s="25">
        <v>25</v>
      </c>
      <c r="AU13" s="25">
        <v>94545966</v>
      </c>
      <c r="AV13" s="25">
        <v>64</v>
      </c>
      <c r="AW13" s="25">
        <v>411511441</v>
      </c>
      <c r="AX13" s="25">
        <v>286</v>
      </c>
      <c r="AY13" s="25">
        <v>1515354551</v>
      </c>
      <c r="AZ13" s="25">
        <v>198</v>
      </c>
      <c r="BA13" s="25">
        <v>120414465</v>
      </c>
      <c r="BB13" s="25">
        <v>260</v>
      </c>
      <c r="BC13" s="25">
        <v>254475247</v>
      </c>
      <c r="BD13" s="25">
        <v>28</v>
      </c>
      <c r="BE13" s="25">
        <v>686216745</v>
      </c>
      <c r="BF13" s="25">
        <v>291</v>
      </c>
      <c r="BG13" s="25">
        <v>14892946024</v>
      </c>
      <c r="BH13" s="25">
        <v>294</v>
      </c>
      <c r="BI13" s="25">
        <v>42535983486</v>
      </c>
      <c r="BJ13" s="25">
        <v>293</v>
      </c>
      <c r="BK13" s="25">
        <v>4998984605</v>
      </c>
      <c r="BL13" s="25">
        <v>24</v>
      </c>
      <c r="BM13" s="25">
        <v>182692305</v>
      </c>
      <c r="BN13" s="25">
        <v>28</v>
      </c>
      <c r="BO13" s="25">
        <v>149141371</v>
      </c>
      <c r="BP13" s="25">
        <v>178</v>
      </c>
      <c r="BQ13" s="25">
        <v>922941683</v>
      </c>
      <c r="BR13" s="25">
        <v>291</v>
      </c>
      <c r="BS13" s="25">
        <v>4864269353</v>
      </c>
      <c r="BT13" s="25">
        <v>69</v>
      </c>
      <c r="BU13" s="25">
        <v>318323871</v>
      </c>
      <c r="BV13" s="25">
        <v>294</v>
      </c>
      <c r="BW13" s="25">
        <v>11469639036</v>
      </c>
      <c r="BX13" s="25">
        <v>285</v>
      </c>
      <c r="BY13" s="25">
        <v>1510594827</v>
      </c>
      <c r="BZ13" s="25">
        <v>3</v>
      </c>
      <c r="CA13" s="25">
        <v>2073075</v>
      </c>
      <c r="CB13" s="25">
        <v>5</v>
      </c>
      <c r="CC13" s="25">
        <v>2186195</v>
      </c>
      <c r="CD13" s="25">
        <v>82</v>
      </c>
      <c r="CE13" s="25">
        <v>40514380</v>
      </c>
      <c r="CF13" s="25">
        <v>126</v>
      </c>
      <c r="CG13" s="25">
        <v>67018815</v>
      </c>
      <c r="CH13" s="25">
        <v>226</v>
      </c>
      <c r="CI13" s="25">
        <v>2306249367</v>
      </c>
      <c r="CJ13" s="25">
        <v>283</v>
      </c>
      <c r="CK13" s="25">
        <v>1730037548</v>
      </c>
      <c r="CL13" s="25">
        <v>56</v>
      </c>
      <c r="CM13" s="25">
        <v>193827717</v>
      </c>
      <c r="CN13" s="25">
        <v>293</v>
      </c>
      <c r="CO13" s="25">
        <v>5884613581</v>
      </c>
      <c r="CP13" s="25">
        <v>294</v>
      </c>
      <c r="CQ13" s="25">
        <v>5585025453</v>
      </c>
      <c r="CR13" s="25">
        <v>176</v>
      </c>
      <c r="CS13" s="25">
        <v>5050149621</v>
      </c>
      <c r="CT13" s="25">
        <v>181</v>
      </c>
      <c r="CU13" s="25">
        <v>17135995601</v>
      </c>
      <c r="CV13" s="25">
        <v>174</v>
      </c>
      <c r="CW13" s="25">
        <v>5301811633</v>
      </c>
      <c r="CX13" s="25">
        <v>276</v>
      </c>
      <c r="CY13" s="25">
        <v>8470816918</v>
      </c>
      <c r="CZ13" s="25">
        <v>294</v>
      </c>
      <c r="DA13" s="25">
        <v>43103400556</v>
      </c>
      <c r="DB13" s="25">
        <v>294</v>
      </c>
      <c r="DC13" s="25">
        <v>89025182082</v>
      </c>
      <c r="DD13" s="25">
        <v>286</v>
      </c>
      <c r="DE13" s="25">
        <v>4303789034</v>
      </c>
      <c r="DF13" s="25">
        <v>294</v>
      </c>
      <c r="DG13" s="25">
        <v>37628489284</v>
      </c>
      <c r="DH13" s="25">
        <v>294</v>
      </c>
      <c r="DI13" s="25">
        <v>56840442277</v>
      </c>
      <c r="DJ13" s="25">
        <v>183</v>
      </c>
      <c r="DK13" s="25">
        <v>34740965229</v>
      </c>
      <c r="DL13" s="25">
        <v>0</v>
      </c>
      <c r="DM13" s="25">
        <v>0</v>
      </c>
      <c r="DN13" s="25">
        <v>129</v>
      </c>
      <c r="DO13" s="25">
        <v>2280793608</v>
      </c>
      <c r="DP13" s="25">
        <v>18</v>
      </c>
      <c r="DQ13" s="25">
        <v>384310587</v>
      </c>
      <c r="DR13" s="25">
        <v>285</v>
      </c>
      <c r="DS13" s="25">
        <v>6116568153</v>
      </c>
      <c r="DT13" s="25">
        <v>0</v>
      </c>
      <c r="DU13" s="25">
        <v>0</v>
      </c>
      <c r="DV13" s="25">
        <v>0</v>
      </c>
      <c r="DW13" s="25">
        <v>0</v>
      </c>
      <c r="DX13" s="25">
        <v>272</v>
      </c>
      <c r="DY13" s="25">
        <v>8179309382</v>
      </c>
      <c r="DZ13" s="25">
        <v>6</v>
      </c>
      <c r="EA13" s="25">
        <v>24385881</v>
      </c>
      <c r="EB13" s="25">
        <v>95</v>
      </c>
      <c r="EC13" s="25">
        <v>933295006</v>
      </c>
      <c r="ED13" s="25">
        <v>92</v>
      </c>
      <c r="EE13" s="25">
        <v>631260633</v>
      </c>
      <c r="EF13" s="25">
        <v>190</v>
      </c>
      <c r="EG13" s="25">
        <v>2410913454</v>
      </c>
      <c r="EH13" s="25">
        <v>182</v>
      </c>
      <c r="EI13" s="25">
        <v>1509572577</v>
      </c>
      <c r="EJ13" s="25">
        <v>94</v>
      </c>
      <c r="EK13" s="25">
        <v>112344090</v>
      </c>
      <c r="EL13" s="25">
        <v>269</v>
      </c>
      <c r="EM13" s="25">
        <v>2070119421</v>
      </c>
      <c r="EN13" s="25">
        <v>269</v>
      </c>
      <c r="EO13" s="25">
        <v>7922572426</v>
      </c>
      <c r="EP13" s="25">
        <v>5</v>
      </c>
      <c r="EQ13" s="25">
        <v>199146</v>
      </c>
      <c r="ER13" s="25">
        <v>16</v>
      </c>
      <c r="ES13" s="25">
        <v>2283424</v>
      </c>
      <c r="ET13" s="25">
        <v>4</v>
      </c>
      <c r="EU13" s="25">
        <v>1258980</v>
      </c>
      <c r="EV13" s="25">
        <v>131</v>
      </c>
      <c r="EW13" s="25">
        <v>297937135</v>
      </c>
      <c r="EX13" s="25">
        <v>36</v>
      </c>
      <c r="EY13" s="25">
        <v>577592484</v>
      </c>
      <c r="EZ13" s="25">
        <v>91</v>
      </c>
      <c r="FA13" s="25">
        <v>981709631</v>
      </c>
      <c r="FB13" s="25">
        <v>66</v>
      </c>
      <c r="FC13" s="25">
        <v>17382898</v>
      </c>
      <c r="FD13" s="25">
        <v>68</v>
      </c>
      <c r="FE13" s="25">
        <v>144817225</v>
      </c>
      <c r="FF13" s="25">
        <v>7</v>
      </c>
      <c r="FG13" s="25">
        <v>14137108</v>
      </c>
      <c r="FH13" s="25">
        <v>65</v>
      </c>
      <c r="FI13" s="25">
        <v>157237541</v>
      </c>
      <c r="FJ13" s="25">
        <v>2</v>
      </c>
      <c r="FK13" s="25">
        <v>1369106.8</v>
      </c>
      <c r="FL13" s="25">
        <v>0</v>
      </c>
      <c r="FM13" s="25">
        <v>0</v>
      </c>
      <c r="FN13" s="25">
        <v>7</v>
      </c>
      <c r="FO13" s="25">
        <v>3863492</v>
      </c>
      <c r="FP13" s="25">
        <v>294</v>
      </c>
      <c r="FQ13" s="25">
        <v>5585025453</v>
      </c>
      <c r="FR13" s="25">
        <v>294</v>
      </c>
      <c r="FS13" s="25">
        <v>1675507637</v>
      </c>
      <c r="FT13" s="25">
        <v>294</v>
      </c>
      <c r="FU13" s="25">
        <v>1675507637</v>
      </c>
      <c r="FV13" s="25">
        <v>89</v>
      </c>
      <c r="FW13" s="25">
        <v>172734529</v>
      </c>
      <c r="FX13" s="25">
        <v>294</v>
      </c>
      <c r="FY13" s="25">
        <v>1502773107</v>
      </c>
      <c r="FZ13" s="25">
        <v>69</v>
      </c>
      <c r="GA13" s="25">
        <v>158045235</v>
      </c>
      <c r="GB13" s="25">
        <v>294</v>
      </c>
      <c r="GC13" s="25">
        <v>1344727872</v>
      </c>
      <c r="GD13" s="25">
        <v>4</v>
      </c>
      <c r="GE13" s="25">
        <v>5104039</v>
      </c>
      <c r="GF13" s="25">
        <v>293</v>
      </c>
      <c r="GG13" s="25">
        <v>1341668030</v>
      </c>
      <c r="GH13" s="25">
        <v>293</v>
      </c>
      <c r="GI13" s="25">
        <v>1340393262</v>
      </c>
      <c r="GJ13" s="25">
        <v>3</v>
      </c>
      <c r="GK13" s="25">
        <v>27669.9</v>
      </c>
      <c r="GL13" s="25">
        <v>1</v>
      </c>
      <c r="GM13" s="25">
        <v>2044196.45</v>
      </c>
      <c r="GN13" s="25">
        <v>271</v>
      </c>
      <c r="GO13" s="25">
        <v>1165603694</v>
      </c>
      <c r="GP13" s="25">
        <v>292</v>
      </c>
      <c r="GQ13" s="25">
        <v>172717702</v>
      </c>
      <c r="GR13" s="25">
        <v>294</v>
      </c>
      <c r="GS13" s="25">
        <v>1343453104</v>
      </c>
      <c r="GU13" s="92"/>
    </row>
    <row r="14" spans="1:203" x14ac:dyDescent="0.2">
      <c r="A14" s="27" t="s">
        <v>240</v>
      </c>
      <c r="B14" s="28" t="s">
        <v>241</v>
      </c>
      <c r="C14" s="29" t="s">
        <v>249</v>
      </c>
      <c r="D14" s="28" t="s">
        <v>248</v>
      </c>
      <c r="E14" s="25">
        <v>472</v>
      </c>
      <c r="F14" s="25">
        <v>422</v>
      </c>
      <c r="G14" s="25">
        <v>675975300838</v>
      </c>
      <c r="H14" s="25">
        <v>46</v>
      </c>
      <c r="I14" s="25">
        <v>1588103828</v>
      </c>
      <c r="J14" s="25">
        <v>74</v>
      </c>
      <c r="K14" s="25">
        <v>8753270362</v>
      </c>
      <c r="L14" s="25">
        <v>467</v>
      </c>
      <c r="M14" s="25">
        <v>135938999376</v>
      </c>
      <c r="N14" s="25">
        <v>207</v>
      </c>
      <c r="O14" s="25">
        <v>15619975152</v>
      </c>
      <c r="P14" s="25">
        <v>195</v>
      </c>
      <c r="Q14" s="25">
        <v>27448740384</v>
      </c>
      <c r="R14" s="25">
        <v>195</v>
      </c>
      <c r="S14" s="25">
        <v>238282083</v>
      </c>
      <c r="T14" s="25">
        <v>65</v>
      </c>
      <c r="U14" s="25">
        <v>2470586465</v>
      </c>
      <c r="V14" s="25">
        <v>65</v>
      </c>
      <c r="W14" s="25">
        <v>15929039287</v>
      </c>
      <c r="X14" s="25">
        <v>436</v>
      </c>
      <c r="Y14" s="25">
        <v>127343279357</v>
      </c>
      <c r="Z14" s="25">
        <v>472</v>
      </c>
      <c r="AA14" s="25">
        <v>1011334245428</v>
      </c>
      <c r="AB14" s="25">
        <v>366</v>
      </c>
      <c r="AC14" s="25">
        <v>377836662843</v>
      </c>
      <c r="AD14" s="25">
        <v>394</v>
      </c>
      <c r="AE14" s="25">
        <v>34623699583</v>
      </c>
      <c r="AF14" s="25">
        <v>444</v>
      </c>
      <c r="AG14" s="25">
        <v>9349628662</v>
      </c>
      <c r="AH14" s="25">
        <v>282</v>
      </c>
      <c r="AI14" s="25">
        <v>5263208726</v>
      </c>
      <c r="AJ14" s="25">
        <v>331</v>
      </c>
      <c r="AK14" s="25">
        <v>2875104808</v>
      </c>
      <c r="AL14" s="25">
        <v>21</v>
      </c>
      <c r="AM14" s="25">
        <v>291810181</v>
      </c>
      <c r="AN14" s="25">
        <v>427</v>
      </c>
      <c r="AO14" s="25">
        <v>14576376067</v>
      </c>
      <c r="AP14" s="25">
        <v>376</v>
      </c>
      <c r="AQ14" s="25">
        <v>68354340564</v>
      </c>
      <c r="AR14" s="25">
        <v>239</v>
      </c>
      <c r="AS14" s="25">
        <v>17562284440</v>
      </c>
      <c r="AT14" s="25">
        <v>87</v>
      </c>
      <c r="AU14" s="25">
        <v>6801467899</v>
      </c>
      <c r="AV14" s="25">
        <v>147</v>
      </c>
      <c r="AW14" s="25">
        <v>3085920265</v>
      </c>
      <c r="AX14" s="25">
        <v>454</v>
      </c>
      <c r="AY14" s="25">
        <v>38274282092</v>
      </c>
      <c r="AZ14" s="25">
        <v>362</v>
      </c>
      <c r="BA14" s="25">
        <v>1410799475</v>
      </c>
      <c r="BB14" s="25">
        <v>430</v>
      </c>
      <c r="BC14" s="25">
        <v>7284925947</v>
      </c>
      <c r="BD14" s="25">
        <v>81</v>
      </c>
      <c r="BE14" s="25">
        <v>23704246138</v>
      </c>
      <c r="BF14" s="25">
        <v>470</v>
      </c>
      <c r="BG14" s="25">
        <v>282013355661</v>
      </c>
      <c r="BH14" s="25">
        <v>471</v>
      </c>
      <c r="BI14" s="25">
        <v>893500717594</v>
      </c>
      <c r="BJ14" s="25">
        <v>472</v>
      </c>
      <c r="BK14" s="25">
        <v>117833527834</v>
      </c>
      <c r="BL14" s="25">
        <v>91</v>
      </c>
      <c r="BM14" s="25">
        <v>6322445843</v>
      </c>
      <c r="BN14" s="25">
        <v>142</v>
      </c>
      <c r="BO14" s="25">
        <v>6983679837</v>
      </c>
      <c r="BP14" s="25">
        <v>368</v>
      </c>
      <c r="BQ14" s="25">
        <v>43284056887</v>
      </c>
      <c r="BR14" s="25">
        <v>470</v>
      </c>
      <c r="BS14" s="25">
        <v>142804819050</v>
      </c>
      <c r="BT14" s="25">
        <v>222</v>
      </c>
      <c r="BU14" s="25">
        <v>2673849112</v>
      </c>
      <c r="BV14" s="25">
        <v>472</v>
      </c>
      <c r="BW14" s="25">
        <v>321070929551</v>
      </c>
      <c r="BX14" s="25">
        <v>455</v>
      </c>
      <c r="BY14" s="25">
        <v>41845077724</v>
      </c>
      <c r="BZ14" s="25">
        <v>29</v>
      </c>
      <c r="CA14" s="25">
        <v>1446959066</v>
      </c>
      <c r="CB14" s="25">
        <v>40</v>
      </c>
      <c r="CC14" s="25">
        <v>1377626509</v>
      </c>
      <c r="CD14" s="25">
        <v>244</v>
      </c>
      <c r="CE14" s="25">
        <v>1113947812</v>
      </c>
      <c r="CF14" s="25">
        <v>314</v>
      </c>
      <c r="CG14" s="25">
        <v>720718852</v>
      </c>
      <c r="CH14" s="25">
        <v>394</v>
      </c>
      <c r="CI14" s="25">
        <v>75683529112</v>
      </c>
      <c r="CJ14" s="25">
        <v>457</v>
      </c>
      <c r="CK14" s="25">
        <v>52632512404</v>
      </c>
      <c r="CL14" s="25">
        <v>99</v>
      </c>
      <c r="CM14" s="25">
        <v>1425404037</v>
      </c>
      <c r="CN14" s="25">
        <v>470</v>
      </c>
      <c r="CO14" s="25">
        <v>179405788694</v>
      </c>
      <c r="CP14" s="25">
        <v>472</v>
      </c>
      <c r="CQ14" s="25">
        <v>141665140761</v>
      </c>
      <c r="CR14" s="25">
        <v>304</v>
      </c>
      <c r="CS14" s="25">
        <v>50852084589</v>
      </c>
      <c r="CT14" s="25">
        <v>305</v>
      </c>
      <c r="CU14" s="25">
        <v>328284932599</v>
      </c>
      <c r="CV14" s="25">
        <v>306</v>
      </c>
      <c r="CW14" s="25">
        <v>51577697480</v>
      </c>
      <c r="CX14" s="25">
        <v>442</v>
      </c>
      <c r="CY14" s="25">
        <v>92620927175</v>
      </c>
      <c r="CZ14" s="25">
        <v>466</v>
      </c>
      <c r="DA14" s="25">
        <v>933398806599</v>
      </c>
      <c r="DB14" s="25">
        <v>471</v>
      </c>
      <c r="DC14" s="25">
        <v>5124314613344</v>
      </c>
      <c r="DD14" s="25">
        <v>445</v>
      </c>
      <c r="DE14" s="25">
        <v>70736389540</v>
      </c>
      <c r="DF14" s="25">
        <v>466</v>
      </c>
      <c r="DG14" s="25">
        <v>1750106791869</v>
      </c>
      <c r="DH14" s="25">
        <v>470</v>
      </c>
      <c r="DI14" s="25">
        <v>4308531772430</v>
      </c>
      <c r="DJ14" s="25">
        <v>359</v>
      </c>
      <c r="DK14" s="25">
        <v>1565714770342</v>
      </c>
      <c r="DL14" s="25">
        <v>2</v>
      </c>
      <c r="DM14" s="25">
        <v>252774252</v>
      </c>
      <c r="DN14" s="25">
        <v>286</v>
      </c>
      <c r="DO14" s="25">
        <v>80174742822</v>
      </c>
      <c r="DP14" s="25">
        <v>48</v>
      </c>
      <c r="DQ14" s="25">
        <v>3560340493</v>
      </c>
      <c r="DR14" s="25">
        <v>460</v>
      </c>
      <c r="DS14" s="25">
        <v>87786200114</v>
      </c>
      <c r="DT14" s="25">
        <v>0</v>
      </c>
      <c r="DU14" s="25">
        <v>0</v>
      </c>
      <c r="DV14" s="25">
        <v>0</v>
      </c>
      <c r="DW14" s="25">
        <v>0</v>
      </c>
      <c r="DX14" s="25">
        <v>448</v>
      </c>
      <c r="DY14" s="25">
        <v>107999405476</v>
      </c>
      <c r="DZ14" s="25">
        <v>5</v>
      </c>
      <c r="EA14" s="25">
        <v>9211372</v>
      </c>
      <c r="EB14" s="25">
        <v>224</v>
      </c>
      <c r="EC14" s="25">
        <v>14519692096</v>
      </c>
      <c r="ED14" s="25">
        <v>221</v>
      </c>
      <c r="EE14" s="25">
        <v>10343290516</v>
      </c>
      <c r="EF14" s="25">
        <v>364</v>
      </c>
      <c r="EG14" s="25">
        <v>154399959926</v>
      </c>
      <c r="EH14" s="25">
        <v>357</v>
      </c>
      <c r="EI14" s="25">
        <v>98002590456</v>
      </c>
      <c r="EJ14" s="25">
        <v>254</v>
      </c>
      <c r="EK14" s="25">
        <v>8662530230</v>
      </c>
      <c r="EL14" s="25">
        <v>443</v>
      </c>
      <c r="EM14" s="25">
        <v>39044062889</v>
      </c>
      <c r="EN14" s="25">
        <v>447</v>
      </c>
      <c r="EO14" s="25">
        <v>253185875025</v>
      </c>
      <c r="EP14" s="25">
        <v>15</v>
      </c>
      <c r="EQ14" s="25">
        <v>45186950</v>
      </c>
      <c r="ER14" s="25">
        <v>51</v>
      </c>
      <c r="ES14" s="25">
        <v>130732767</v>
      </c>
      <c r="ET14" s="25">
        <v>18</v>
      </c>
      <c r="EU14" s="25">
        <v>66683821</v>
      </c>
      <c r="EV14" s="25">
        <v>305</v>
      </c>
      <c r="EW14" s="25">
        <v>5590971699</v>
      </c>
      <c r="EX14" s="25">
        <v>79</v>
      </c>
      <c r="EY14" s="25">
        <v>2687878108</v>
      </c>
      <c r="EZ14" s="25">
        <v>233</v>
      </c>
      <c r="FA14" s="25">
        <v>25559595557</v>
      </c>
      <c r="FB14" s="25">
        <v>194</v>
      </c>
      <c r="FC14" s="25">
        <v>435069940</v>
      </c>
      <c r="FD14" s="25">
        <v>224</v>
      </c>
      <c r="FE14" s="25">
        <v>1370264731</v>
      </c>
      <c r="FF14" s="25">
        <v>20</v>
      </c>
      <c r="FG14" s="25">
        <v>118425703</v>
      </c>
      <c r="FH14" s="25">
        <v>214</v>
      </c>
      <c r="FI14" s="25">
        <v>1405053366</v>
      </c>
      <c r="FJ14" s="25">
        <v>11</v>
      </c>
      <c r="FK14" s="25">
        <v>64729702</v>
      </c>
      <c r="FL14" s="25">
        <v>0</v>
      </c>
      <c r="FM14" s="25">
        <v>0</v>
      </c>
      <c r="FN14" s="25">
        <v>20</v>
      </c>
      <c r="FO14" s="25">
        <v>47066451</v>
      </c>
      <c r="FP14" s="25">
        <v>472</v>
      </c>
      <c r="FQ14" s="25">
        <v>141665140761</v>
      </c>
      <c r="FR14" s="25">
        <v>472</v>
      </c>
      <c r="FS14" s="25">
        <v>40584760210</v>
      </c>
      <c r="FT14" s="25">
        <v>471</v>
      </c>
      <c r="FU14" s="25">
        <v>40552660309</v>
      </c>
      <c r="FV14" s="25">
        <v>264</v>
      </c>
      <c r="FW14" s="25">
        <v>6779113948</v>
      </c>
      <c r="FX14" s="25">
        <v>471</v>
      </c>
      <c r="FY14" s="25">
        <v>33773546361</v>
      </c>
      <c r="FZ14" s="25">
        <v>223</v>
      </c>
      <c r="GA14" s="25">
        <v>1392104066</v>
      </c>
      <c r="GB14" s="25">
        <v>471</v>
      </c>
      <c r="GC14" s="25">
        <v>32381442295</v>
      </c>
      <c r="GD14" s="25">
        <v>14</v>
      </c>
      <c r="GE14" s="25">
        <v>859159835</v>
      </c>
      <c r="GF14" s="25">
        <v>470</v>
      </c>
      <c r="GG14" s="25">
        <v>31527795900</v>
      </c>
      <c r="GH14" s="25">
        <v>471</v>
      </c>
      <c r="GI14" s="25">
        <v>31527882051</v>
      </c>
      <c r="GJ14" s="25">
        <v>13</v>
      </c>
      <c r="GK14" s="25">
        <v>1266179.47</v>
      </c>
      <c r="GL14" s="25">
        <v>1</v>
      </c>
      <c r="GM14" s="25">
        <v>5543439</v>
      </c>
      <c r="GN14" s="25">
        <v>444</v>
      </c>
      <c r="GO14" s="25">
        <v>29192979753</v>
      </c>
      <c r="GP14" s="25">
        <v>472</v>
      </c>
      <c r="GQ14" s="25">
        <v>2328092680</v>
      </c>
      <c r="GR14" s="25">
        <v>472</v>
      </c>
      <c r="GS14" s="25">
        <v>32381498880</v>
      </c>
      <c r="GU14" s="92"/>
    </row>
    <row r="15" spans="1:203" x14ac:dyDescent="0.2">
      <c r="A15" s="27" t="s">
        <v>240</v>
      </c>
      <c r="B15" s="28" t="s">
        <v>241</v>
      </c>
      <c r="C15" s="29" t="s">
        <v>251</v>
      </c>
      <c r="D15" s="28" t="s">
        <v>252</v>
      </c>
      <c r="E15" s="25">
        <v>31188</v>
      </c>
      <c r="F15" s="25">
        <v>822</v>
      </c>
      <c r="G15" s="25">
        <v>11218853033</v>
      </c>
      <c r="H15" s="25">
        <v>29</v>
      </c>
      <c r="I15" s="25">
        <v>8255286</v>
      </c>
      <c r="J15" s="25">
        <v>179</v>
      </c>
      <c r="K15" s="25">
        <v>71117693</v>
      </c>
      <c r="L15" s="25">
        <v>29401</v>
      </c>
      <c r="M15" s="25">
        <v>1487652735</v>
      </c>
      <c r="N15" s="25">
        <v>606</v>
      </c>
      <c r="O15" s="25">
        <v>64938630</v>
      </c>
      <c r="P15" s="25">
        <v>402</v>
      </c>
      <c r="Q15" s="25">
        <v>70930279</v>
      </c>
      <c r="R15" s="25">
        <v>103</v>
      </c>
      <c r="S15" s="25">
        <v>1729244</v>
      </c>
      <c r="T15" s="25">
        <v>67</v>
      </c>
      <c r="U15" s="25">
        <v>4799794</v>
      </c>
      <c r="V15" s="25">
        <v>10</v>
      </c>
      <c r="W15" s="25">
        <v>9965062</v>
      </c>
      <c r="X15" s="25">
        <v>5017</v>
      </c>
      <c r="Y15" s="25">
        <v>1035719006</v>
      </c>
      <c r="Z15" s="25">
        <v>31180</v>
      </c>
      <c r="AA15" s="25">
        <v>13974009796</v>
      </c>
      <c r="AB15" s="25">
        <v>723</v>
      </c>
      <c r="AC15" s="25">
        <v>8346793124</v>
      </c>
      <c r="AD15" s="25">
        <v>370</v>
      </c>
      <c r="AE15" s="25">
        <v>166445791</v>
      </c>
      <c r="AF15" s="25">
        <v>887</v>
      </c>
      <c r="AG15" s="25">
        <v>125503175</v>
      </c>
      <c r="AH15" s="25">
        <v>118</v>
      </c>
      <c r="AI15" s="25">
        <v>16041717</v>
      </c>
      <c r="AJ15" s="25">
        <v>96</v>
      </c>
      <c r="AK15" s="25">
        <v>53475830</v>
      </c>
      <c r="AL15" s="25">
        <v>3</v>
      </c>
      <c r="AM15" s="25">
        <v>35220</v>
      </c>
      <c r="AN15" s="25">
        <v>722</v>
      </c>
      <c r="AO15" s="25">
        <v>187357806</v>
      </c>
      <c r="AP15" s="25">
        <v>942</v>
      </c>
      <c r="AQ15" s="25">
        <v>574601860</v>
      </c>
      <c r="AR15" s="25">
        <v>16</v>
      </c>
      <c r="AS15" s="25">
        <v>362534211</v>
      </c>
      <c r="AT15" s="25">
        <v>8</v>
      </c>
      <c r="AU15" s="25">
        <v>272140</v>
      </c>
      <c r="AV15" s="25">
        <v>9</v>
      </c>
      <c r="AW15" s="25">
        <v>17923531</v>
      </c>
      <c r="AX15" s="25">
        <v>1079</v>
      </c>
      <c r="AY15" s="25">
        <v>232323372</v>
      </c>
      <c r="AZ15" s="25">
        <v>647</v>
      </c>
      <c r="BA15" s="25">
        <v>51975386</v>
      </c>
      <c r="BB15" s="25">
        <v>853</v>
      </c>
      <c r="BC15" s="25">
        <v>83355420</v>
      </c>
      <c r="BD15" s="25">
        <v>18</v>
      </c>
      <c r="BE15" s="25">
        <v>5815018</v>
      </c>
      <c r="BF15" s="25">
        <v>28356</v>
      </c>
      <c r="BG15" s="25">
        <v>2782051246</v>
      </c>
      <c r="BH15" s="25">
        <v>28428</v>
      </c>
      <c r="BI15" s="25">
        <v>13006504847</v>
      </c>
      <c r="BJ15" s="25">
        <v>31174</v>
      </c>
      <c r="BK15" s="25">
        <v>967504949</v>
      </c>
      <c r="BL15" s="25">
        <v>62</v>
      </c>
      <c r="BM15" s="25">
        <v>35503241</v>
      </c>
      <c r="BN15" s="25">
        <v>136</v>
      </c>
      <c r="BO15" s="25">
        <v>15532382</v>
      </c>
      <c r="BP15" s="25">
        <v>156</v>
      </c>
      <c r="BQ15" s="25">
        <v>59781919</v>
      </c>
      <c r="BR15" s="25">
        <v>1241</v>
      </c>
      <c r="BS15" s="25">
        <v>618344996</v>
      </c>
      <c r="BT15" s="25">
        <v>13</v>
      </c>
      <c r="BU15" s="25">
        <v>10940496</v>
      </c>
      <c r="BV15" s="25">
        <v>31177</v>
      </c>
      <c r="BW15" s="25">
        <v>1724926965</v>
      </c>
      <c r="BX15" s="25">
        <v>993</v>
      </c>
      <c r="BY15" s="25">
        <v>224289839</v>
      </c>
      <c r="BZ15" s="25">
        <v>14</v>
      </c>
      <c r="CA15" s="25">
        <v>106439</v>
      </c>
      <c r="CB15" s="25">
        <v>1</v>
      </c>
      <c r="CC15" s="25">
        <v>28803</v>
      </c>
      <c r="CD15" s="25">
        <v>62</v>
      </c>
      <c r="CE15" s="25">
        <v>19250963</v>
      </c>
      <c r="CF15" s="25">
        <v>37</v>
      </c>
      <c r="CG15" s="25">
        <v>9792652</v>
      </c>
      <c r="CH15" s="25">
        <v>324</v>
      </c>
      <c r="CI15" s="25">
        <v>324927215</v>
      </c>
      <c r="CJ15" s="25">
        <v>351</v>
      </c>
      <c r="CK15" s="25">
        <v>197619089</v>
      </c>
      <c r="CL15" s="25">
        <v>1264</v>
      </c>
      <c r="CM15" s="25">
        <v>12367570</v>
      </c>
      <c r="CN15" s="25">
        <v>2419</v>
      </c>
      <c r="CO15" s="25">
        <v>811914351</v>
      </c>
      <c r="CP15" s="25">
        <v>31188</v>
      </c>
      <c r="CQ15" s="25">
        <v>913023723</v>
      </c>
      <c r="CR15" s="25">
        <v>431</v>
      </c>
      <c r="CS15" s="25">
        <v>979761498</v>
      </c>
      <c r="CT15" s="25">
        <v>525</v>
      </c>
      <c r="CU15" s="25">
        <v>8051475165</v>
      </c>
      <c r="CV15" s="25">
        <v>440</v>
      </c>
      <c r="CW15" s="25">
        <v>1015994233</v>
      </c>
      <c r="CX15" s="25">
        <v>776</v>
      </c>
      <c r="CY15" s="25">
        <v>1424610563</v>
      </c>
      <c r="CZ15" s="25">
        <v>2318</v>
      </c>
      <c r="DA15" s="25">
        <v>8172493813</v>
      </c>
      <c r="DB15" s="25">
        <v>2550</v>
      </c>
      <c r="DC15" s="25">
        <v>35818029886</v>
      </c>
      <c r="DD15" s="25">
        <v>817</v>
      </c>
      <c r="DE15" s="25">
        <v>1466354539</v>
      </c>
      <c r="DF15" s="25">
        <v>1972</v>
      </c>
      <c r="DG15" s="25">
        <v>11982490159</v>
      </c>
      <c r="DH15" s="25">
        <v>2194</v>
      </c>
      <c r="DI15" s="25">
        <v>29944238717</v>
      </c>
      <c r="DJ15" s="25">
        <v>301</v>
      </c>
      <c r="DK15" s="25">
        <v>20633134567</v>
      </c>
      <c r="DL15" s="25">
        <v>1</v>
      </c>
      <c r="DM15" s="25">
        <v>221327</v>
      </c>
      <c r="DN15" s="25">
        <v>362</v>
      </c>
      <c r="DO15" s="25">
        <v>122899223</v>
      </c>
      <c r="DP15" s="25">
        <v>42</v>
      </c>
      <c r="DQ15" s="25">
        <v>1351745101</v>
      </c>
      <c r="DR15" s="25">
        <v>2164</v>
      </c>
      <c r="DS15" s="25">
        <v>1646814925</v>
      </c>
      <c r="DT15" s="25">
        <v>0</v>
      </c>
      <c r="DU15" s="25">
        <v>0</v>
      </c>
      <c r="DV15" s="25">
        <v>0</v>
      </c>
      <c r="DW15" s="25">
        <v>0</v>
      </c>
      <c r="DX15" s="25">
        <v>803</v>
      </c>
      <c r="DY15" s="25">
        <v>1276109777</v>
      </c>
      <c r="DZ15" s="25">
        <v>275</v>
      </c>
      <c r="EA15" s="25">
        <v>31109349</v>
      </c>
      <c r="EB15" s="25">
        <v>47</v>
      </c>
      <c r="EC15" s="25">
        <v>7304885</v>
      </c>
      <c r="ED15" s="25">
        <v>49</v>
      </c>
      <c r="EE15" s="25">
        <v>7219677</v>
      </c>
      <c r="EF15" s="25">
        <v>22</v>
      </c>
      <c r="EG15" s="25">
        <v>1191750553</v>
      </c>
      <c r="EH15" s="25">
        <v>22</v>
      </c>
      <c r="EI15" s="25">
        <v>778957390</v>
      </c>
      <c r="EJ15" s="25">
        <v>27</v>
      </c>
      <c r="EK15" s="25">
        <v>17761720</v>
      </c>
      <c r="EL15" s="25">
        <v>176</v>
      </c>
      <c r="EM15" s="25">
        <v>209018077</v>
      </c>
      <c r="EN15" s="25">
        <v>195</v>
      </c>
      <c r="EO15" s="25">
        <v>1303364541</v>
      </c>
      <c r="EP15" s="25">
        <v>1</v>
      </c>
      <c r="EQ15" s="25">
        <v>21605</v>
      </c>
      <c r="ER15" s="25">
        <v>4</v>
      </c>
      <c r="ES15" s="25">
        <v>86613</v>
      </c>
      <c r="ET15" s="25">
        <v>3</v>
      </c>
      <c r="EU15" s="25">
        <v>962910</v>
      </c>
      <c r="EV15" s="25">
        <v>69</v>
      </c>
      <c r="EW15" s="25">
        <v>11701767</v>
      </c>
      <c r="EX15" s="25">
        <v>128</v>
      </c>
      <c r="EY15" s="25">
        <v>42266097</v>
      </c>
      <c r="EZ15" s="25">
        <v>90</v>
      </c>
      <c r="FA15" s="25">
        <v>300882286</v>
      </c>
      <c r="FB15" s="25">
        <v>41</v>
      </c>
      <c r="FC15" s="25">
        <v>206922.8</v>
      </c>
      <c r="FD15" s="25">
        <v>5</v>
      </c>
      <c r="FE15" s="25">
        <v>3901255.6</v>
      </c>
      <c r="FF15" s="25">
        <v>1</v>
      </c>
      <c r="FG15" s="25">
        <v>51103.6</v>
      </c>
      <c r="FH15" s="25">
        <v>5</v>
      </c>
      <c r="FI15" s="25">
        <v>3952359</v>
      </c>
      <c r="FJ15" s="25">
        <v>1</v>
      </c>
      <c r="FK15" s="25">
        <v>0.4</v>
      </c>
      <c r="FL15" s="25">
        <v>7</v>
      </c>
      <c r="FM15" s="25">
        <v>1988064</v>
      </c>
      <c r="FN15" s="25">
        <v>0</v>
      </c>
      <c r="FO15" s="25">
        <v>0</v>
      </c>
      <c r="FP15" s="25">
        <v>31188</v>
      </c>
      <c r="FQ15" s="25">
        <v>913023723</v>
      </c>
      <c r="FR15" s="25">
        <v>31187</v>
      </c>
      <c r="FS15" s="25">
        <v>273095567</v>
      </c>
      <c r="FT15" s="25">
        <v>31185</v>
      </c>
      <c r="FU15" s="25">
        <v>273093505</v>
      </c>
      <c r="FV15" s="25">
        <v>152</v>
      </c>
      <c r="FW15" s="25">
        <v>16455119</v>
      </c>
      <c r="FX15" s="25">
        <v>31178</v>
      </c>
      <c r="FY15" s="25">
        <v>256634357</v>
      </c>
      <c r="FZ15" s="25">
        <v>8</v>
      </c>
      <c r="GA15" s="25">
        <v>3964189</v>
      </c>
      <c r="GB15" s="25">
        <v>31177</v>
      </c>
      <c r="GC15" s="25">
        <v>252670167</v>
      </c>
      <c r="GD15" s="25">
        <v>23</v>
      </c>
      <c r="GE15" s="25">
        <v>2037744</v>
      </c>
      <c r="GF15" s="25">
        <v>31167</v>
      </c>
      <c r="GG15" s="25">
        <v>251873483</v>
      </c>
      <c r="GH15" s="25">
        <v>31177</v>
      </c>
      <c r="GI15" s="25">
        <v>251877472</v>
      </c>
      <c r="GJ15" s="25">
        <v>290</v>
      </c>
      <c r="GK15" s="25">
        <v>997985.49</v>
      </c>
      <c r="GL15" s="25">
        <v>11</v>
      </c>
      <c r="GM15" s="25">
        <v>1241059.79</v>
      </c>
      <c r="GN15" s="25">
        <v>12188</v>
      </c>
      <c r="GO15" s="25">
        <v>203929278</v>
      </c>
      <c r="GP15" s="25">
        <v>31176</v>
      </c>
      <c r="GQ15" s="25">
        <v>45709149</v>
      </c>
      <c r="GR15" s="25">
        <v>31188</v>
      </c>
      <c r="GS15" s="25">
        <v>252674157</v>
      </c>
      <c r="GU15" s="92"/>
    </row>
    <row r="16" spans="1:203" x14ac:dyDescent="0.2">
      <c r="A16" s="27" t="s">
        <v>240</v>
      </c>
      <c r="B16" s="28" t="s">
        <v>253</v>
      </c>
      <c r="C16" s="29" t="s">
        <v>254</v>
      </c>
      <c r="D16" s="28" t="s">
        <v>252</v>
      </c>
      <c r="E16" s="25">
        <v>1601</v>
      </c>
      <c r="F16" s="25">
        <v>473</v>
      </c>
      <c r="G16" s="25">
        <v>13658201484</v>
      </c>
      <c r="H16" s="25">
        <v>52</v>
      </c>
      <c r="I16" s="25">
        <v>153258830</v>
      </c>
      <c r="J16" s="25">
        <v>102</v>
      </c>
      <c r="K16" s="25">
        <v>383350002</v>
      </c>
      <c r="L16" s="25">
        <v>555</v>
      </c>
      <c r="M16" s="25">
        <v>7979138139</v>
      </c>
      <c r="N16" s="25">
        <v>213</v>
      </c>
      <c r="O16" s="25">
        <v>857033409</v>
      </c>
      <c r="P16" s="25">
        <v>38</v>
      </c>
      <c r="Q16" s="25">
        <v>155604035</v>
      </c>
      <c r="R16" s="25">
        <v>32</v>
      </c>
      <c r="S16" s="25">
        <v>809062</v>
      </c>
      <c r="T16" s="25">
        <v>19</v>
      </c>
      <c r="U16" s="25">
        <v>29851283</v>
      </c>
      <c r="V16" s="25">
        <v>41</v>
      </c>
      <c r="W16" s="25">
        <v>1814663762</v>
      </c>
      <c r="X16" s="25">
        <v>740</v>
      </c>
      <c r="Y16" s="25">
        <v>7490680882</v>
      </c>
      <c r="Z16" s="25">
        <v>1592</v>
      </c>
      <c r="AA16" s="25">
        <v>33246418310</v>
      </c>
      <c r="AB16" s="25">
        <v>323</v>
      </c>
      <c r="AC16" s="25">
        <v>3489142503</v>
      </c>
      <c r="AD16" s="25">
        <v>263</v>
      </c>
      <c r="AE16" s="25">
        <v>1734971714</v>
      </c>
      <c r="AF16" s="25">
        <v>398</v>
      </c>
      <c r="AG16" s="25">
        <v>238115000</v>
      </c>
      <c r="AH16" s="25">
        <v>55</v>
      </c>
      <c r="AI16" s="25">
        <v>3359789</v>
      </c>
      <c r="AJ16" s="25">
        <v>95</v>
      </c>
      <c r="AK16" s="25">
        <v>36955714</v>
      </c>
      <c r="AL16" s="25">
        <v>27</v>
      </c>
      <c r="AM16" s="25">
        <v>778797309</v>
      </c>
      <c r="AN16" s="25">
        <v>378</v>
      </c>
      <c r="AO16" s="25">
        <v>264401323</v>
      </c>
      <c r="AP16" s="25">
        <v>294</v>
      </c>
      <c r="AQ16" s="25">
        <v>4528314572</v>
      </c>
      <c r="AR16" s="25">
        <v>101</v>
      </c>
      <c r="AS16" s="25">
        <v>1523117981</v>
      </c>
      <c r="AT16" s="25">
        <v>5</v>
      </c>
      <c r="AU16" s="25">
        <v>188136722</v>
      </c>
      <c r="AV16" s="25">
        <v>24</v>
      </c>
      <c r="AW16" s="25">
        <v>201377773</v>
      </c>
      <c r="AX16" s="25">
        <v>494</v>
      </c>
      <c r="AY16" s="25">
        <v>694381413</v>
      </c>
      <c r="AZ16" s="25">
        <v>200</v>
      </c>
      <c r="BA16" s="25">
        <v>12476646</v>
      </c>
      <c r="BB16" s="25">
        <v>350</v>
      </c>
      <c r="BC16" s="25">
        <v>138142354</v>
      </c>
      <c r="BD16" s="25">
        <v>29</v>
      </c>
      <c r="BE16" s="25">
        <v>722005385</v>
      </c>
      <c r="BF16" s="25">
        <v>1128</v>
      </c>
      <c r="BG16" s="25">
        <v>10847559046</v>
      </c>
      <c r="BH16" s="25">
        <v>1355</v>
      </c>
      <c r="BI16" s="25">
        <v>25682506393</v>
      </c>
      <c r="BJ16" s="25">
        <v>1592</v>
      </c>
      <c r="BK16" s="25">
        <v>7563911917</v>
      </c>
      <c r="BL16" s="25">
        <v>56</v>
      </c>
      <c r="BM16" s="25">
        <v>968115482</v>
      </c>
      <c r="BN16" s="25">
        <v>32</v>
      </c>
      <c r="BO16" s="25">
        <v>19769911</v>
      </c>
      <c r="BP16" s="25">
        <v>173</v>
      </c>
      <c r="BQ16" s="25">
        <v>640624736</v>
      </c>
      <c r="BR16" s="25">
        <v>696</v>
      </c>
      <c r="BS16" s="25">
        <v>3734953319</v>
      </c>
      <c r="BT16" s="25">
        <v>6</v>
      </c>
      <c r="BU16" s="25">
        <v>12368778</v>
      </c>
      <c r="BV16" s="25">
        <v>1601</v>
      </c>
      <c r="BW16" s="25">
        <v>13228233760</v>
      </c>
      <c r="BX16" s="25">
        <v>483</v>
      </c>
      <c r="BY16" s="25">
        <v>989259842</v>
      </c>
      <c r="BZ16" s="25">
        <v>3</v>
      </c>
      <c r="CA16" s="25">
        <v>1735419</v>
      </c>
      <c r="CB16" s="25">
        <v>3</v>
      </c>
      <c r="CC16" s="25">
        <v>4964379</v>
      </c>
      <c r="CD16" s="25">
        <v>89</v>
      </c>
      <c r="CE16" s="25">
        <v>40681167</v>
      </c>
      <c r="CF16" s="25">
        <v>101</v>
      </c>
      <c r="CG16" s="25">
        <v>23577337</v>
      </c>
      <c r="CH16" s="25">
        <v>228</v>
      </c>
      <c r="CI16" s="25">
        <v>4338548519</v>
      </c>
      <c r="CJ16" s="25">
        <v>413</v>
      </c>
      <c r="CK16" s="25">
        <v>1528588738</v>
      </c>
      <c r="CL16" s="25">
        <v>150</v>
      </c>
      <c r="CM16" s="25">
        <v>184228155</v>
      </c>
      <c r="CN16" s="25">
        <v>758</v>
      </c>
      <c r="CO16" s="25">
        <v>7557301923</v>
      </c>
      <c r="CP16" s="25">
        <v>1601</v>
      </c>
      <c r="CQ16" s="25">
        <v>5670931856</v>
      </c>
      <c r="CR16" s="25">
        <v>153</v>
      </c>
      <c r="CS16" s="25">
        <v>1249681524</v>
      </c>
      <c r="CT16" s="25">
        <v>197</v>
      </c>
      <c r="CU16" s="25">
        <v>1920151369</v>
      </c>
      <c r="CV16" s="25">
        <v>146</v>
      </c>
      <c r="CW16" s="25">
        <v>1225021307</v>
      </c>
      <c r="CX16" s="25">
        <v>352</v>
      </c>
      <c r="CY16" s="25">
        <v>3995489234</v>
      </c>
      <c r="CZ16" s="25">
        <v>786</v>
      </c>
      <c r="DA16" s="25">
        <v>211949903277</v>
      </c>
      <c r="DB16" s="25">
        <v>832</v>
      </c>
      <c r="DC16" s="25">
        <v>386021661254</v>
      </c>
      <c r="DD16" s="25">
        <v>391</v>
      </c>
      <c r="DE16" s="25">
        <v>4346788663</v>
      </c>
      <c r="DF16" s="25">
        <v>773</v>
      </c>
      <c r="DG16" s="25">
        <v>245278458450</v>
      </c>
      <c r="DH16" s="25">
        <v>795</v>
      </c>
      <c r="DI16" s="25">
        <v>336451089099</v>
      </c>
      <c r="DJ16" s="25">
        <v>201</v>
      </c>
      <c r="DK16" s="25">
        <v>242906335209</v>
      </c>
      <c r="DL16" s="25">
        <v>2</v>
      </c>
      <c r="DM16" s="25">
        <v>24843993</v>
      </c>
      <c r="DN16" s="25">
        <v>154</v>
      </c>
      <c r="DO16" s="25">
        <v>233964112</v>
      </c>
      <c r="DP16" s="25">
        <v>31</v>
      </c>
      <c r="DQ16" s="25">
        <v>604836027</v>
      </c>
      <c r="DR16" s="25">
        <v>353</v>
      </c>
      <c r="DS16" s="25">
        <v>510162737</v>
      </c>
      <c r="DT16" s="25">
        <v>0</v>
      </c>
      <c r="DU16" s="25">
        <v>0</v>
      </c>
      <c r="DV16" s="25">
        <v>12</v>
      </c>
      <c r="DW16" s="25">
        <v>4642193</v>
      </c>
      <c r="DX16" s="25">
        <v>422</v>
      </c>
      <c r="DY16" s="25">
        <v>3147136761</v>
      </c>
      <c r="DZ16" s="25">
        <v>64</v>
      </c>
      <c r="EA16" s="25">
        <v>10867648</v>
      </c>
      <c r="EB16" s="25">
        <v>46</v>
      </c>
      <c r="EC16" s="25">
        <v>1831054148</v>
      </c>
      <c r="ED16" s="25">
        <v>44</v>
      </c>
      <c r="EE16" s="25">
        <v>937015255</v>
      </c>
      <c r="EF16" s="25">
        <v>112</v>
      </c>
      <c r="EG16" s="25">
        <v>59304788947</v>
      </c>
      <c r="EH16" s="25">
        <v>87</v>
      </c>
      <c r="EI16" s="25">
        <v>56454792999</v>
      </c>
      <c r="EJ16" s="25">
        <v>23</v>
      </c>
      <c r="EK16" s="25">
        <v>64555496</v>
      </c>
      <c r="EL16" s="25">
        <v>219</v>
      </c>
      <c r="EM16" s="25">
        <v>1594634447</v>
      </c>
      <c r="EN16" s="25">
        <v>279</v>
      </c>
      <c r="EO16" s="25">
        <v>11003521334</v>
      </c>
      <c r="EP16" s="25">
        <v>1</v>
      </c>
      <c r="EQ16" s="25">
        <v>17063</v>
      </c>
      <c r="ER16" s="25">
        <v>11</v>
      </c>
      <c r="ES16" s="25">
        <v>314782</v>
      </c>
      <c r="ET16" s="25">
        <v>3</v>
      </c>
      <c r="EU16" s="25">
        <v>12237</v>
      </c>
      <c r="EV16" s="25">
        <v>59</v>
      </c>
      <c r="EW16" s="25">
        <v>105669212</v>
      </c>
      <c r="EX16" s="25">
        <v>7</v>
      </c>
      <c r="EY16" s="25">
        <v>885016115</v>
      </c>
      <c r="EZ16" s="25">
        <v>41</v>
      </c>
      <c r="FA16" s="25">
        <v>177742914</v>
      </c>
      <c r="FB16" s="25">
        <v>27</v>
      </c>
      <c r="FC16" s="25">
        <v>132968290</v>
      </c>
      <c r="FD16" s="25">
        <v>4</v>
      </c>
      <c r="FE16" s="25">
        <v>6549676</v>
      </c>
      <c r="FF16" s="25">
        <v>0</v>
      </c>
      <c r="FG16" s="25">
        <v>0</v>
      </c>
      <c r="FH16" s="25">
        <v>4</v>
      </c>
      <c r="FI16" s="25">
        <v>6549676</v>
      </c>
      <c r="FJ16" s="25">
        <v>0</v>
      </c>
      <c r="FK16" s="25">
        <v>0</v>
      </c>
      <c r="FL16" s="25">
        <v>2</v>
      </c>
      <c r="FM16" s="25">
        <v>151422</v>
      </c>
      <c r="FN16" s="25">
        <v>0</v>
      </c>
      <c r="FO16" s="25">
        <v>0</v>
      </c>
      <c r="FP16" s="25">
        <v>1601</v>
      </c>
      <c r="FQ16" s="25">
        <v>5670931856</v>
      </c>
      <c r="FR16" s="25">
        <v>1601</v>
      </c>
      <c r="FS16" s="25">
        <v>1700938851</v>
      </c>
      <c r="FT16" s="25">
        <v>1601</v>
      </c>
      <c r="FU16" s="25">
        <v>1700938851</v>
      </c>
      <c r="FV16" s="25">
        <v>60</v>
      </c>
      <c r="FW16" s="25">
        <v>26601348</v>
      </c>
      <c r="FX16" s="25">
        <v>1601</v>
      </c>
      <c r="FY16" s="25">
        <v>1674337503</v>
      </c>
      <c r="FZ16" s="25">
        <v>6</v>
      </c>
      <c r="GA16" s="25">
        <v>134541484</v>
      </c>
      <c r="GB16" s="25">
        <v>1601</v>
      </c>
      <c r="GC16" s="25">
        <v>1539796019</v>
      </c>
      <c r="GD16" s="25">
        <v>8</v>
      </c>
      <c r="GE16" s="25">
        <v>2548214</v>
      </c>
      <c r="GF16" s="25">
        <v>1597</v>
      </c>
      <c r="GG16" s="25">
        <v>1537358539</v>
      </c>
      <c r="GH16" s="25">
        <v>1597</v>
      </c>
      <c r="GI16" s="25">
        <v>1537251520</v>
      </c>
      <c r="GJ16" s="25">
        <v>465</v>
      </c>
      <c r="GK16" s="25">
        <v>191230328</v>
      </c>
      <c r="GL16" s="25">
        <v>2</v>
      </c>
      <c r="GM16" s="25">
        <v>110733</v>
      </c>
      <c r="GN16" s="25">
        <v>689</v>
      </c>
      <c r="GO16" s="25">
        <v>905301618</v>
      </c>
      <c r="GP16" s="25">
        <v>1584</v>
      </c>
      <c r="GQ16" s="25">
        <v>440608840</v>
      </c>
      <c r="GR16" s="25">
        <v>1601</v>
      </c>
      <c r="GS16" s="25">
        <v>1539689000</v>
      </c>
      <c r="GU16" s="92"/>
    </row>
    <row r="17" spans="1:201" x14ac:dyDescent="0.2">
      <c r="A17" s="27" t="s">
        <v>255</v>
      </c>
      <c r="B17" s="28" t="s">
        <v>241</v>
      </c>
      <c r="C17" s="29" t="s">
        <v>242</v>
      </c>
      <c r="D17" s="28" t="s">
        <v>243</v>
      </c>
      <c r="E17" s="25">
        <v>106483</v>
      </c>
      <c r="F17" s="25">
        <v>91</v>
      </c>
      <c r="G17" s="25">
        <v>3614715</v>
      </c>
      <c r="H17" s="25">
        <v>912</v>
      </c>
      <c r="I17" s="25">
        <v>-238414427</v>
      </c>
      <c r="J17" s="25">
        <v>78</v>
      </c>
      <c r="K17" s="25">
        <v>13037649</v>
      </c>
      <c r="L17" s="25">
        <v>459</v>
      </c>
      <c r="M17" s="25">
        <v>8065545</v>
      </c>
      <c r="N17" s="25">
        <v>54</v>
      </c>
      <c r="O17" s="25">
        <v>3429225</v>
      </c>
      <c r="P17" s="25">
        <v>121</v>
      </c>
      <c r="Q17" s="25">
        <v>2619888</v>
      </c>
      <c r="R17" s="25">
        <v>26</v>
      </c>
      <c r="S17" s="25">
        <v>165705</v>
      </c>
      <c r="T17" s="25">
        <v>4</v>
      </c>
      <c r="U17" s="25">
        <v>16520</v>
      </c>
      <c r="V17" s="25">
        <v>5</v>
      </c>
      <c r="W17" s="25">
        <v>180803</v>
      </c>
      <c r="X17" s="25">
        <v>659</v>
      </c>
      <c r="Y17" s="25">
        <v>-31598735</v>
      </c>
      <c r="Z17" s="25">
        <v>1469</v>
      </c>
      <c r="AA17" s="25">
        <v>-238872578</v>
      </c>
      <c r="AB17" s="25">
        <v>1452</v>
      </c>
      <c r="AC17" s="25">
        <v>109594636</v>
      </c>
      <c r="AD17" s="25">
        <v>1070</v>
      </c>
      <c r="AE17" s="25">
        <v>67050390</v>
      </c>
      <c r="AF17" s="25">
        <v>1022</v>
      </c>
      <c r="AG17" s="25">
        <v>8930050</v>
      </c>
      <c r="AH17" s="25">
        <v>253</v>
      </c>
      <c r="AI17" s="25">
        <v>9543718</v>
      </c>
      <c r="AJ17" s="25">
        <v>125</v>
      </c>
      <c r="AK17" s="25">
        <v>3320852</v>
      </c>
      <c r="AL17" s="25">
        <v>5</v>
      </c>
      <c r="AM17" s="25">
        <v>21068</v>
      </c>
      <c r="AN17" s="25">
        <v>1889</v>
      </c>
      <c r="AO17" s="25">
        <v>26053991</v>
      </c>
      <c r="AP17" s="25">
        <v>5079</v>
      </c>
      <c r="AQ17" s="25">
        <v>124917853</v>
      </c>
      <c r="AR17" s="25">
        <v>75</v>
      </c>
      <c r="AS17" s="25">
        <v>9496544</v>
      </c>
      <c r="AT17" s="25">
        <v>31</v>
      </c>
      <c r="AU17" s="25">
        <v>166542</v>
      </c>
      <c r="AV17" s="25">
        <v>2</v>
      </c>
      <c r="AW17" s="25">
        <v>1006985</v>
      </c>
      <c r="AX17" s="25">
        <v>8795</v>
      </c>
      <c r="AY17" s="25">
        <v>52473539</v>
      </c>
      <c r="AZ17" s="25">
        <v>2943</v>
      </c>
      <c r="BA17" s="25">
        <v>8286889</v>
      </c>
      <c r="BB17" s="25">
        <v>1522</v>
      </c>
      <c r="BC17" s="25">
        <v>5246461</v>
      </c>
      <c r="BD17" s="25">
        <v>82</v>
      </c>
      <c r="BE17" s="25">
        <v>20939764</v>
      </c>
      <c r="BF17" s="25">
        <v>54214</v>
      </c>
      <c r="BG17" s="25">
        <v>1083162207</v>
      </c>
      <c r="BH17" s="25">
        <v>55656</v>
      </c>
      <c r="BI17" s="25">
        <v>1530229708</v>
      </c>
      <c r="BJ17" s="25">
        <v>55933</v>
      </c>
      <c r="BK17" s="25">
        <v>-1769102286</v>
      </c>
      <c r="BL17" s="25">
        <v>317</v>
      </c>
      <c r="BM17" s="25">
        <v>56610545</v>
      </c>
      <c r="BN17" s="25">
        <v>82</v>
      </c>
      <c r="BO17" s="25">
        <v>908386</v>
      </c>
      <c r="BP17" s="25">
        <v>315</v>
      </c>
      <c r="BQ17" s="25">
        <v>61431827</v>
      </c>
      <c r="BR17" s="25">
        <v>11458</v>
      </c>
      <c r="BS17" s="25">
        <v>609230939</v>
      </c>
      <c r="BT17" s="25">
        <v>733</v>
      </c>
      <c r="BU17" s="25">
        <v>147869680</v>
      </c>
      <c r="BV17" s="25">
        <v>54630</v>
      </c>
      <c r="BW17" s="25">
        <v>-806233347</v>
      </c>
      <c r="BX17" s="25">
        <v>7238</v>
      </c>
      <c r="BY17" s="25">
        <v>41202078</v>
      </c>
      <c r="BZ17" s="25">
        <v>102</v>
      </c>
      <c r="CA17" s="25">
        <v>3210494</v>
      </c>
      <c r="CB17" s="25">
        <v>2</v>
      </c>
      <c r="CC17" s="25">
        <v>196942</v>
      </c>
      <c r="CD17" s="25">
        <v>61</v>
      </c>
      <c r="CE17" s="25">
        <v>554194</v>
      </c>
      <c r="CF17" s="25">
        <v>1262</v>
      </c>
      <c r="CG17" s="25">
        <v>5279470</v>
      </c>
      <c r="CH17" s="25">
        <v>144</v>
      </c>
      <c r="CI17" s="25">
        <v>17578515</v>
      </c>
      <c r="CJ17" s="25">
        <v>1283</v>
      </c>
      <c r="CK17" s="25">
        <v>151249549</v>
      </c>
      <c r="CL17" s="25">
        <v>312</v>
      </c>
      <c r="CM17" s="25">
        <v>55444859</v>
      </c>
      <c r="CN17" s="25">
        <v>9707</v>
      </c>
      <c r="CO17" s="25">
        <v>362504270</v>
      </c>
      <c r="CP17" s="25">
        <v>55283</v>
      </c>
      <c r="CQ17" s="25">
        <v>-1168631840</v>
      </c>
      <c r="CR17" s="25">
        <v>1500</v>
      </c>
      <c r="CS17" s="25">
        <v>1091126765</v>
      </c>
      <c r="CT17" s="25">
        <v>1923</v>
      </c>
      <c r="CU17" s="25">
        <v>1213821944</v>
      </c>
      <c r="CV17" s="25">
        <v>2173</v>
      </c>
      <c r="CW17" s="25">
        <v>2266592021</v>
      </c>
      <c r="CX17" s="25">
        <v>1095</v>
      </c>
      <c r="CY17" s="25">
        <v>827079980</v>
      </c>
      <c r="CZ17" s="25">
        <v>61874</v>
      </c>
      <c r="DA17" s="25">
        <v>18436958021</v>
      </c>
      <c r="DB17" s="25">
        <v>67704</v>
      </c>
      <c r="DC17" s="25">
        <v>49709694081</v>
      </c>
      <c r="DD17" s="25">
        <v>4107</v>
      </c>
      <c r="DE17" s="25">
        <v>533261409</v>
      </c>
      <c r="DF17" s="25">
        <v>35277</v>
      </c>
      <c r="DG17" s="25">
        <v>11776062540</v>
      </c>
      <c r="DH17" s="25">
        <v>51376</v>
      </c>
      <c r="DI17" s="25">
        <v>27778715601</v>
      </c>
      <c r="DJ17" s="25">
        <v>7554</v>
      </c>
      <c r="DK17" s="25">
        <v>6466246962</v>
      </c>
      <c r="DL17" s="25">
        <v>161</v>
      </c>
      <c r="DM17" s="25">
        <v>37526349</v>
      </c>
      <c r="DN17" s="25">
        <v>9085</v>
      </c>
      <c r="DO17" s="25">
        <v>1031895893</v>
      </c>
      <c r="DP17" s="25">
        <v>1063</v>
      </c>
      <c r="DQ17" s="25">
        <v>120991900</v>
      </c>
      <c r="DR17" s="25">
        <v>28389</v>
      </c>
      <c r="DS17" s="25">
        <v>6497113213</v>
      </c>
      <c r="DT17" s="25">
        <v>62</v>
      </c>
      <c r="DU17" s="25">
        <v>863904</v>
      </c>
      <c r="DV17" s="25">
        <v>2114</v>
      </c>
      <c r="DW17" s="25">
        <v>1202250133</v>
      </c>
      <c r="DX17" s="25">
        <v>1282</v>
      </c>
      <c r="DY17" s="25">
        <v>75431764</v>
      </c>
      <c r="DZ17" s="25">
        <v>693</v>
      </c>
      <c r="EA17" s="25">
        <v>26091272</v>
      </c>
      <c r="EB17" s="25">
        <v>31</v>
      </c>
      <c r="EC17" s="25">
        <v>5143850</v>
      </c>
      <c r="ED17" s="25">
        <v>29</v>
      </c>
      <c r="EE17" s="25">
        <v>1373737</v>
      </c>
      <c r="EF17" s="25">
        <v>3</v>
      </c>
      <c r="EG17" s="25">
        <v>86337119</v>
      </c>
      <c r="EH17" s="25">
        <v>36</v>
      </c>
      <c r="EI17" s="25">
        <v>90969318</v>
      </c>
      <c r="EJ17" s="25">
        <v>163</v>
      </c>
      <c r="EK17" s="25">
        <v>59070174</v>
      </c>
      <c r="EL17" s="25">
        <v>608</v>
      </c>
      <c r="EM17" s="25">
        <v>31895563</v>
      </c>
      <c r="EN17" s="25">
        <v>1431</v>
      </c>
      <c r="EO17" s="25">
        <v>131655097</v>
      </c>
      <c r="EP17" s="25">
        <v>7</v>
      </c>
      <c r="EQ17" s="25">
        <v>328485</v>
      </c>
      <c r="ER17" s="25">
        <v>18</v>
      </c>
      <c r="ES17" s="25">
        <v>578644</v>
      </c>
      <c r="ET17" s="25">
        <v>31</v>
      </c>
      <c r="EU17" s="25">
        <v>438423</v>
      </c>
      <c r="EV17" s="25">
        <v>270</v>
      </c>
      <c r="EW17" s="25">
        <v>16419596</v>
      </c>
      <c r="EX17" s="25">
        <v>58671</v>
      </c>
      <c r="EY17" s="25">
        <v>6464977221</v>
      </c>
      <c r="EZ17" s="25">
        <v>5470</v>
      </c>
      <c r="FA17" s="25">
        <v>1430628071</v>
      </c>
      <c r="FB17" s="25">
        <v>12</v>
      </c>
      <c r="FC17" s="25">
        <v>382462.48</v>
      </c>
      <c r="FD17" s="25">
        <v>7</v>
      </c>
      <c r="FE17" s="25">
        <v>2319552</v>
      </c>
      <c r="FF17" s="25">
        <v>11</v>
      </c>
      <c r="FG17" s="25">
        <v>6731306</v>
      </c>
      <c r="FH17" s="25">
        <v>1</v>
      </c>
      <c r="FI17" s="25">
        <v>3044</v>
      </c>
      <c r="FJ17" s="25">
        <v>14</v>
      </c>
      <c r="FK17" s="25">
        <v>7771514</v>
      </c>
      <c r="FL17" s="25">
        <v>779</v>
      </c>
      <c r="FM17" s="25">
        <v>72719309</v>
      </c>
      <c r="FN17" s="25">
        <v>2</v>
      </c>
      <c r="FO17" s="25">
        <v>21857.75</v>
      </c>
      <c r="FP17" s="25">
        <v>18</v>
      </c>
      <c r="FQ17" s="25">
        <v>2130219</v>
      </c>
      <c r="FR17" s="25">
        <v>14</v>
      </c>
      <c r="FS17" s="25">
        <v>637023.51</v>
      </c>
      <c r="FT17" s="25">
        <v>14</v>
      </c>
      <c r="FU17" s="25">
        <v>637023.51</v>
      </c>
      <c r="FV17" s="25">
        <v>85</v>
      </c>
      <c r="FW17" s="25">
        <v>1099796.5</v>
      </c>
      <c r="FX17" s="25">
        <v>2</v>
      </c>
      <c r="FY17" s="25">
        <v>744.95</v>
      </c>
      <c r="FZ17" s="25">
        <v>30</v>
      </c>
      <c r="GA17" s="25">
        <v>7364134</v>
      </c>
      <c r="GB17" s="25">
        <v>0</v>
      </c>
      <c r="GC17" s="25">
        <v>0</v>
      </c>
      <c r="GD17" s="25">
        <v>802</v>
      </c>
      <c r="GE17" s="25">
        <v>73775688</v>
      </c>
      <c r="GF17" s="25">
        <v>2</v>
      </c>
      <c r="GG17" s="25">
        <v>39396</v>
      </c>
      <c r="GH17" s="25">
        <v>0</v>
      </c>
      <c r="GI17" s="25">
        <v>0</v>
      </c>
      <c r="GJ17" s="25">
        <v>61</v>
      </c>
      <c r="GK17" s="25">
        <v>44751.19</v>
      </c>
      <c r="GL17" s="25">
        <v>800</v>
      </c>
      <c r="GM17" s="25">
        <v>73617148</v>
      </c>
      <c r="GN17" s="25">
        <v>5043</v>
      </c>
      <c r="GO17" s="25">
        <v>40799722</v>
      </c>
      <c r="GP17" s="25">
        <v>5892</v>
      </c>
      <c r="GQ17" s="25">
        <v>-114461621</v>
      </c>
      <c r="GR17" s="25">
        <v>0</v>
      </c>
      <c r="GS17" s="25">
        <v>0</v>
      </c>
    </row>
    <row r="18" spans="1:201" x14ac:dyDescent="0.2">
      <c r="A18" s="27" t="s">
        <v>255</v>
      </c>
      <c r="B18" s="28" t="s">
        <v>241</v>
      </c>
      <c r="C18" s="29" t="s">
        <v>242</v>
      </c>
      <c r="D18" s="28" t="s">
        <v>244</v>
      </c>
      <c r="E18" s="25">
        <v>369377</v>
      </c>
      <c r="F18" s="25">
        <v>177308</v>
      </c>
      <c r="G18" s="25">
        <v>57207116715</v>
      </c>
      <c r="H18" s="25">
        <v>2146</v>
      </c>
      <c r="I18" s="25">
        <v>140283321</v>
      </c>
      <c r="J18" s="25">
        <v>15967</v>
      </c>
      <c r="K18" s="25">
        <v>1914571529</v>
      </c>
      <c r="L18" s="25">
        <v>143267</v>
      </c>
      <c r="M18" s="25">
        <v>831895846</v>
      </c>
      <c r="N18" s="25">
        <v>27172</v>
      </c>
      <c r="O18" s="25">
        <v>2296259369</v>
      </c>
      <c r="P18" s="25">
        <v>19085</v>
      </c>
      <c r="Q18" s="25">
        <v>1303663595</v>
      </c>
      <c r="R18" s="25">
        <v>38429</v>
      </c>
      <c r="S18" s="25">
        <v>207940135</v>
      </c>
      <c r="T18" s="25">
        <v>16801</v>
      </c>
      <c r="U18" s="25">
        <v>186217170</v>
      </c>
      <c r="V18" s="25">
        <v>501</v>
      </c>
      <c r="W18" s="25">
        <v>61444145</v>
      </c>
      <c r="X18" s="25">
        <v>188743</v>
      </c>
      <c r="Y18" s="25">
        <v>30779673663</v>
      </c>
      <c r="Z18" s="25">
        <v>369377</v>
      </c>
      <c r="AA18" s="25">
        <v>94937120713</v>
      </c>
      <c r="AB18" s="25">
        <v>143865</v>
      </c>
      <c r="AC18" s="25">
        <v>26623163164</v>
      </c>
      <c r="AD18" s="25">
        <v>77629</v>
      </c>
      <c r="AE18" s="25">
        <v>5661825036</v>
      </c>
      <c r="AF18" s="25">
        <v>164753</v>
      </c>
      <c r="AG18" s="25">
        <v>2860741307</v>
      </c>
      <c r="AH18" s="25">
        <v>13570</v>
      </c>
      <c r="AI18" s="25">
        <v>228208420</v>
      </c>
      <c r="AJ18" s="25">
        <v>13933</v>
      </c>
      <c r="AK18" s="25">
        <v>242988918</v>
      </c>
      <c r="AL18" s="25">
        <v>517</v>
      </c>
      <c r="AM18" s="25">
        <v>11890852</v>
      </c>
      <c r="AN18" s="25">
        <v>123684</v>
      </c>
      <c r="AO18" s="25">
        <v>4895728031</v>
      </c>
      <c r="AP18" s="25">
        <v>150450</v>
      </c>
      <c r="AQ18" s="25">
        <v>2353906318</v>
      </c>
      <c r="AR18" s="25">
        <v>1060</v>
      </c>
      <c r="AS18" s="25">
        <v>295880281</v>
      </c>
      <c r="AT18" s="25">
        <v>2974</v>
      </c>
      <c r="AU18" s="25">
        <v>104500441</v>
      </c>
      <c r="AV18" s="25">
        <v>163</v>
      </c>
      <c r="AW18" s="25">
        <v>10943976</v>
      </c>
      <c r="AX18" s="25">
        <v>228044</v>
      </c>
      <c r="AY18" s="25">
        <v>4054576653</v>
      </c>
      <c r="AZ18" s="25">
        <v>197688</v>
      </c>
      <c r="BA18" s="25">
        <v>2441905428</v>
      </c>
      <c r="BB18" s="25">
        <v>138083</v>
      </c>
      <c r="BC18" s="25">
        <v>989930558</v>
      </c>
      <c r="BD18" s="25">
        <v>1285</v>
      </c>
      <c r="BE18" s="25">
        <v>240476072</v>
      </c>
      <c r="BF18" s="25">
        <v>361546</v>
      </c>
      <c r="BG18" s="25">
        <v>50895510433</v>
      </c>
      <c r="BH18" s="25">
        <v>365627</v>
      </c>
      <c r="BI18" s="25">
        <v>101914581276</v>
      </c>
      <c r="BJ18" s="25">
        <v>342405</v>
      </c>
      <c r="BK18" s="25">
        <v>-6977460563</v>
      </c>
      <c r="BL18" s="25">
        <v>5024</v>
      </c>
      <c r="BM18" s="25">
        <v>476184072</v>
      </c>
      <c r="BN18" s="25">
        <v>15562</v>
      </c>
      <c r="BO18" s="25">
        <v>516291667</v>
      </c>
      <c r="BP18" s="25">
        <v>14902</v>
      </c>
      <c r="BQ18" s="25">
        <v>1172283400</v>
      </c>
      <c r="BR18" s="25">
        <v>226458</v>
      </c>
      <c r="BS18" s="25">
        <v>6427465816</v>
      </c>
      <c r="BT18" s="25">
        <v>3008</v>
      </c>
      <c r="BU18" s="25">
        <v>1088475336</v>
      </c>
      <c r="BV18" s="25">
        <v>351380</v>
      </c>
      <c r="BW18" s="25">
        <v>2747876920</v>
      </c>
      <c r="BX18" s="25">
        <v>186331</v>
      </c>
      <c r="BY18" s="25">
        <v>3193938030</v>
      </c>
      <c r="BZ18" s="25">
        <v>2541</v>
      </c>
      <c r="CA18" s="25">
        <v>88390393</v>
      </c>
      <c r="CB18" s="25">
        <v>123</v>
      </c>
      <c r="CC18" s="25">
        <v>18395968</v>
      </c>
      <c r="CD18" s="25">
        <v>3652</v>
      </c>
      <c r="CE18" s="25">
        <v>59324514</v>
      </c>
      <c r="CF18" s="25">
        <v>6218</v>
      </c>
      <c r="CG18" s="25">
        <v>44693493</v>
      </c>
      <c r="CH18" s="25">
        <v>21364</v>
      </c>
      <c r="CI18" s="25">
        <v>1649430998</v>
      </c>
      <c r="CJ18" s="25">
        <v>51112</v>
      </c>
      <c r="CK18" s="25">
        <v>1845495307</v>
      </c>
      <c r="CL18" s="25">
        <v>100145</v>
      </c>
      <c r="CM18" s="25">
        <v>3224029738</v>
      </c>
      <c r="CN18" s="25">
        <v>256307</v>
      </c>
      <c r="CO18" s="25">
        <v>10268376358</v>
      </c>
      <c r="CP18" s="25">
        <v>236972</v>
      </c>
      <c r="CQ18" s="25">
        <v>-7516675203</v>
      </c>
      <c r="CR18" s="25">
        <v>58174</v>
      </c>
      <c r="CS18" s="25">
        <v>11823889998</v>
      </c>
      <c r="CT18" s="25">
        <v>96915</v>
      </c>
      <c r="CU18" s="25">
        <v>24782852891</v>
      </c>
      <c r="CV18" s="25">
        <v>59865</v>
      </c>
      <c r="CW18" s="25">
        <v>16713686651</v>
      </c>
      <c r="CX18" s="25">
        <v>85201</v>
      </c>
      <c r="CY18" s="25">
        <v>5366267960</v>
      </c>
      <c r="CZ18" s="25">
        <v>313837</v>
      </c>
      <c r="DA18" s="25">
        <v>67347367865</v>
      </c>
      <c r="DB18" s="25">
        <v>323562</v>
      </c>
      <c r="DC18" s="25">
        <v>196386311755</v>
      </c>
      <c r="DD18" s="25">
        <v>89077</v>
      </c>
      <c r="DE18" s="25">
        <v>5631754751</v>
      </c>
      <c r="DF18" s="25">
        <v>278139</v>
      </c>
      <c r="DG18" s="25">
        <v>60386576143</v>
      </c>
      <c r="DH18" s="25">
        <v>308939</v>
      </c>
      <c r="DI18" s="25">
        <v>150557476801</v>
      </c>
      <c r="DJ18" s="25">
        <v>71434</v>
      </c>
      <c r="DK18" s="25">
        <v>37729763552</v>
      </c>
      <c r="DL18" s="25">
        <v>770</v>
      </c>
      <c r="DM18" s="25">
        <v>325382414</v>
      </c>
      <c r="DN18" s="25">
        <v>33505</v>
      </c>
      <c r="DO18" s="25">
        <v>2856176760</v>
      </c>
      <c r="DP18" s="25">
        <v>2894</v>
      </c>
      <c r="DQ18" s="25">
        <v>159933916</v>
      </c>
      <c r="DR18" s="25">
        <v>123517</v>
      </c>
      <c r="DS18" s="25">
        <v>17448577885</v>
      </c>
      <c r="DT18" s="25">
        <v>8931</v>
      </c>
      <c r="DU18" s="25">
        <v>79546158</v>
      </c>
      <c r="DV18" s="25">
        <v>21924</v>
      </c>
      <c r="DW18" s="25">
        <v>4812153532</v>
      </c>
      <c r="DX18" s="25">
        <v>175176</v>
      </c>
      <c r="DY18" s="25">
        <v>21796768387</v>
      </c>
      <c r="DZ18" s="25">
        <v>116461</v>
      </c>
      <c r="EA18" s="25">
        <v>8429160088</v>
      </c>
      <c r="EB18" s="25">
        <v>3393</v>
      </c>
      <c r="EC18" s="25">
        <v>147746365</v>
      </c>
      <c r="ED18" s="25">
        <v>3254</v>
      </c>
      <c r="EE18" s="25">
        <v>87195635</v>
      </c>
      <c r="EF18" s="25">
        <v>260</v>
      </c>
      <c r="EG18" s="25">
        <v>65409663</v>
      </c>
      <c r="EH18" s="25">
        <v>238</v>
      </c>
      <c r="EI18" s="25">
        <v>229534616</v>
      </c>
      <c r="EJ18" s="25">
        <v>1130</v>
      </c>
      <c r="EK18" s="25">
        <v>81758252</v>
      </c>
      <c r="EL18" s="25">
        <v>21522</v>
      </c>
      <c r="EM18" s="25">
        <v>1613151912</v>
      </c>
      <c r="EN18" s="25">
        <v>31333</v>
      </c>
      <c r="EO18" s="25">
        <v>11310419988</v>
      </c>
      <c r="EP18" s="25">
        <v>255</v>
      </c>
      <c r="EQ18" s="25">
        <v>18045855</v>
      </c>
      <c r="ER18" s="25">
        <v>318</v>
      </c>
      <c r="ES18" s="25">
        <v>5582243</v>
      </c>
      <c r="ET18" s="25">
        <v>486</v>
      </c>
      <c r="EU18" s="25">
        <v>22151942</v>
      </c>
      <c r="EV18" s="25">
        <v>9066</v>
      </c>
      <c r="EW18" s="25">
        <v>760075113</v>
      </c>
      <c r="EX18" s="25">
        <v>286910</v>
      </c>
      <c r="EY18" s="25">
        <v>42695274613</v>
      </c>
      <c r="EZ18" s="25">
        <v>22911</v>
      </c>
      <c r="FA18" s="25">
        <v>4985986226</v>
      </c>
      <c r="FB18" s="25">
        <v>1827</v>
      </c>
      <c r="FC18" s="25">
        <v>5440800</v>
      </c>
      <c r="FD18" s="25">
        <v>64</v>
      </c>
      <c r="FE18" s="25">
        <v>26283958</v>
      </c>
      <c r="FF18" s="25">
        <v>77</v>
      </c>
      <c r="FG18" s="25">
        <v>88345940</v>
      </c>
      <c r="FH18" s="25">
        <v>41</v>
      </c>
      <c r="FI18" s="25">
        <v>4896924</v>
      </c>
      <c r="FJ18" s="25">
        <v>109</v>
      </c>
      <c r="FK18" s="25">
        <v>108063119</v>
      </c>
      <c r="FL18" s="25">
        <v>3015</v>
      </c>
      <c r="FM18" s="25">
        <v>516369456</v>
      </c>
      <c r="FN18" s="25">
        <v>54</v>
      </c>
      <c r="FO18" s="25">
        <v>1171680</v>
      </c>
      <c r="FP18" s="25">
        <v>11966</v>
      </c>
      <c r="FQ18" s="25">
        <v>2746587078</v>
      </c>
      <c r="FR18" s="25">
        <v>11846</v>
      </c>
      <c r="FS18" s="25">
        <v>818072809</v>
      </c>
      <c r="FT18" s="25">
        <v>11846</v>
      </c>
      <c r="FU18" s="25">
        <v>818051831</v>
      </c>
      <c r="FV18" s="25">
        <v>18135</v>
      </c>
      <c r="FW18" s="25">
        <v>886815484</v>
      </c>
      <c r="FX18" s="25">
        <v>461</v>
      </c>
      <c r="FY18" s="25">
        <v>25663504</v>
      </c>
      <c r="FZ18" s="25">
        <v>674</v>
      </c>
      <c r="GA18" s="25">
        <v>162175983</v>
      </c>
      <c r="GB18" s="25">
        <v>61</v>
      </c>
      <c r="GC18" s="25">
        <v>1848436.39</v>
      </c>
      <c r="GD18" s="25">
        <v>3398</v>
      </c>
      <c r="GE18" s="25">
        <v>563766215</v>
      </c>
      <c r="GF18" s="25">
        <v>62</v>
      </c>
      <c r="GG18" s="25">
        <v>1877048.99</v>
      </c>
      <c r="GH18" s="25">
        <v>0</v>
      </c>
      <c r="GI18" s="25">
        <v>0</v>
      </c>
      <c r="GJ18" s="25">
        <v>5620</v>
      </c>
      <c r="GK18" s="25">
        <v>3448841.37</v>
      </c>
      <c r="GL18" s="25">
        <v>3393</v>
      </c>
      <c r="GM18" s="25">
        <v>563617936</v>
      </c>
      <c r="GN18" s="25">
        <v>68534</v>
      </c>
      <c r="GO18" s="25">
        <v>348119131</v>
      </c>
      <c r="GP18" s="25">
        <v>76069</v>
      </c>
      <c r="GQ18" s="25">
        <v>-915185908</v>
      </c>
      <c r="GR18" s="25">
        <v>0</v>
      </c>
      <c r="GS18" s="25">
        <v>0</v>
      </c>
    </row>
    <row r="19" spans="1:201" x14ac:dyDescent="0.2">
      <c r="A19" s="27" t="s">
        <v>255</v>
      </c>
      <c r="B19" s="28" t="s">
        <v>241</v>
      </c>
      <c r="C19" s="29" t="s">
        <v>242</v>
      </c>
      <c r="D19" s="28" t="s">
        <v>245</v>
      </c>
      <c r="E19" s="25">
        <v>18170</v>
      </c>
      <c r="F19" s="25">
        <v>13987</v>
      </c>
      <c r="G19" s="25">
        <v>53700526272</v>
      </c>
      <c r="H19" s="25">
        <v>146</v>
      </c>
      <c r="I19" s="25">
        <v>90006132</v>
      </c>
      <c r="J19" s="25">
        <v>1324</v>
      </c>
      <c r="K19" s="25">
        <v>1482658370</v>
      </c>
      <c r="L19" s="25">
        <v>12065</v>
      </c>
      <c r="M19" s="25">
        <v>599504987</v>
      </c>
      <c r="N19" s="25">
        <v>2139</v>
      </c>
      <c r="O19" s="25">
        <v>1274295088</v>
      </c>
      <c r="P19" s="25">
        <v>1271</v>
      </c>
      <c r="Q19" s="25">
        <v>977357607</v>
      </c>
      <c r="R19" s="25">
        <v>3041</v>
      </c>
      <c r="S19" s="25">
        <v>34162987</v>
      </c>
      <c r="T19" s="25">
        <v>2529</v>
      </c>
      <c r="U19" s="25">
        <v>177170449</v>
      </c>
      <c r="V19" s="25">
        <v>108</v>
      </c>
      <c r="W19" s="25">
        <v>115584219</v>
      </c>
      <c r="X19" s="25">
        <v>12587</v>
      </c>
      <c r="Y19" s="25">
        <v>14193781302</v>
      </c>
      <c r="Z19" s="25">
        <v>18170</v>
      </c>
      <c r="AA19" s="25">
        <v>72648180683</v>
      </c>
      <c r="AB19" s="25">
        <v>13973</v>
      </c>
      <c r="AC19" s="25">
        <v>33434568697</v>
      </c>
      <c r="AD19" s="25">
        <v>6951</v>
      </c>
      <c r="AE19" s="25">
        <v>3747538268</v>
      </c>
      <c r="AF19" s="25">
        <v>14800</v>
      </c>
      <c r="AG19" s="25">
        <v>1347333849</v>
      </c>
      <c r="AH19" s="25">
        <v>3667</v>
      </c>
      <c r="AI19" s="25">
        <v>186032263</v>
      </c>
      <c r="AJ19" s="25">
        <v>2384</v>
      </c>
      <c r="AK19" s="25">
        <v>172991998</v>
      </c>
      <c r="AL19" s="25">
        <v>58</v>
      </c>
      <c r="AM19" s="25">
        <v>7924485</v>
      </c>
      <c r="AN19" s="25">
        <v>13213</v>
      </c>
      <c r="AO19" s="25">
        <v>2193429110</v>
      </c>
      <c r="AP19" s="25">
        <v>13536</v>
      </c>
      <c r="AQ19" s="25">
        <v>1240954638</v>
      </c>
      <c r="AR19" s="25">
        <v>412</v>
      </c>
      <c r="AS19" s="25">
        <v>218326481</v>
      </c>
      <c r="AT19" s="25">
        <v>342</v>
      </c>
      <c r="AU19" s="25">
        <v>67004380</v>
      </c>
      <c r="AV19" s="25">
        <v>104</v>
      </c>
      <c r="AW19" s="25">
        <v>44770545</v>
      </c>
      <c r="AX19" s="25">
        <v>15073</v>
      </c>
      <c r="AY19" s="25">
        <v>1667617229</v>
      </c>
      <c r="AZ19" s="25">
        <v>12338</v>
      </c>
      <c r="BA19" s="25">
        <v>764753119</v>
      </c>
      <c r="BB19" s="25">
        <v>13104</v>
      </c>
      <c r="BC19" s="25">
        <v>637019011</v>
      </c>
      <c r="BD19" s="25">
        <v>135</v>
      </c>
      <c r="BE19" s="25">
        <v>158968180</v>
      </c>
      <c r="BF19" s="25">
        <v>17925</v>
      </c>
      <c r="BG19" s="25">
        <v>27257461639</v>
      </c>
      <c r="BH19" s="25">
        <v>18018</v>
      </c>
      <c r="BI19" s="25">
        <v>73146790033</v>
      </c>
      <c r="BJ19" s="25">
        <v>17827</v>
      </c>
      <c r="BK19" s="25">
        <v>-498609350</v>
      </c>
      <c r="BL19" s="25">
        <v>413</v>
      </c>
      <c r="BM19" s="25">
        <v>201867233</v>
      </c>
      <c r="BN19" s="25">
        <v>1037</v>
      </c>
      <c r="BO19" s="25">
        <v>391227543</v>
      </c>
      <c r="BP19" s="25">
        <v>1939</v>
      </c>
      <c r="BQ19" s="25">
        <v>910274689</v>
      </c>
      <c r="BR19" s="25">
        <v>16042</v>
      </c>
      <c r="BS19" s="25">
        <v>4138422378</v>
      </c>
      <c r="BT19" s="25">
        <v>538</v>
      </c>
      <c r="BU19" s="25">
        <v>413835364</v>
      </c>
      <c r="BV19" s="25">
        <v>17927</v>
      </c>
      <c r="BW19" s="25">
        <v>5567935180</v>
      </c>
      <c r="BX19" s="25">
        <v>14580</v>
      </c>
      <c r="BY19" s="25">
        <v>2018575676</v>
      </c>
      <c r="BZ19" s="25">
        <v>56</v>
      </c>
      <c r="CA19" s="25">
        <v>25403423</v>
      </c>
      <c r="CB19" s="25">
        <v>10</v>
      </c>
      <c r="CC19" s="25">
        <v>6607423</v>
      </c>
      <c r="CD19" s="25">
        <v>625</v>
      </c>
      <c r="CE19" s="25">
        <v>44549384</v>
      </c>
      <c r="CF19" s="25">
        <v>696</v>
      </c>
      <c r="CG19" s="25">
        <v>29900267</v>
      </c>
      <c r="CH19" s="25">
        <v>2610</v>
      </c>
      <c r="CI19" s="25">
        <v>1373904704</v>
      </c>
      <c r="CJ19" s="25">
        <v>8979</v>
      </c>
      <c r="CK19" s="25">
        <v>2361778442</v>
      </c>
      <c r="CL19" s="25">
        <v>6140</v>
      </c>
      <c r="CM19" s="25">
        <v>1568880244</v>
      </c>
      <c r="CN19" s="25">
        <v>16558</v>
      </c>
      <c r="CO19" s="25">
        <v>7850392310</v>
      </c>
      <c r="CP19" s="25">
        <v>11724</v>
      </c>
      <c r="CQ19" s="25">
        <v>-2282457133</v>
      </c>
      <c r="CR19" s="25">
        <v>8306</v>
      </c>
      <c r="CS19" s="25">
        <v>6996869356</v>
      </c>
      <c r="CT19" s="25">
        <v>10537</v>
      </c>
      <c r="CU19" s="25">
        <v>27250478805</v>
      </c>
      <c r="CV19" s="25">
        <v>8188</v>
      </c>
      <c r="CW19" s="25">
        <v>7509934366</v>
      </c>
      <c r="CX19" s="25">
        <v>12727</v>
      </c>
      <c r="CY19" s="25">
        <v>6232758937</v>
      </c>
      <c r="CZ19" s="25">
        <v>17162</v>
      </c>
      <c r="DA19" s="25">
        <v>30900037155</v>
      </c>
      <c r="DB19" s="25">
        <v>17324</v>
      </c>
      <c r="DC19" s="25">
        <v>87181448998</v>
      </c>
      <c r="DD19" s="25">
        <v>13719</v>
      </c>
      <c r="DE19" s="25">
        <v>6458740315</v>
      </c>
      <c r="DF19" s="25">
        <v>16742</v>
      </c>
      <c r="DG19" s="25">
        <v>26975188598</v>
      </c>
      <c r="DH19" s="25">
        <v>17083</v>
      </c>
      <c r="DI19" s="25">
        <v>69977148354</v>
      </c>
      <c r="DJ19" s="25">
        <v>4987</v>
      </c>
      <c r="DK19" s="25">
        <v>25684819209</v>
      </c>
      <c r="DL19" s="25">
        <v>80</v>
      </c>
      <c r="DM19" s="25">
        <v>117587280</v>
      </c>
      <c r="DN19" s="25">
        <v>2735</v>
      </c>
      <c r="DO19" s="25">
        <v>1118975724</v>
      </c>
      <c r="DP19" s="25">
        <v>128</v>
      </c>
      <c r="DQ19" s="25">
        <v>40995613</v>
      </c>
      <c r="DR19" s="25">
        <v>9961</v>
      </c>
      <c r="DS19" s="25">
        <v>6337549727</v>
      </c>
      <c r="DT19" s="25">
        <v>701</v>
      </c>
      <c r="DU19" s="25">
        <v>45076185</v>
      </c>
      <c r="DV19" s="25">
        <v>1833</v>
      </c>
      <c r="DW19" s="25">
        <v>1637373785</v>
      </c>
      <c r="DX19" s="25">
        <v>13576</v>
      </c>
      <c r="DY19" s="25">
        <v>13180511562</v>
      </c>
      <c r="DZ19" s="25">
        <v>6334</v>
      </c>
      <c r="EA19" s="25">
        <v>1172515471</v>
      </c>
      <c r="EB19" s="25">
        <v>348</v>
      </c>
      <c r="EC19" s="25">
        <v>263694971</v>
      </c>
      <c r="ED19" s="25">
        <v>326</v>
      </c>
      <c r="EE19" s="25">
        <v>143883445</v>
      </c>
      <c r="EF19" s="25">
        <v>125</v>
      </c>
      <c r="EG19" s="25">
        <v>109015922</v>
      </c>
      <c r="EH19" s="25">
        <v>115</v>
      </c>
      <c r="EI19" s="25">
        <v>520228466</v>
      </c>
      <c r="EJ19" s="25">
        <v>247</v>
      </c>
      <c r="EK19" s="25">
        <v>225528044</v>
      </c>
      <c r="EL19" s="25">
        <v>4688</v>
      </c>
      <c r="EM19" s="25">
        <v>1778465030</v>
      </c>
      <c r="EN19" s="25">
        <v>4798</v>
      </c>
      <c r="EO19" s="25">
        <v>13576319555</v>
      </c>
      <c r="EP19" s="25">
        <v>97</v>
      </c>
      <c r="EQ19" s="25">
        <v>9017711</v>
      </c>
      <c r="ER19" s="25">
        <v>116</v>
      </c>
      <c r="ES19" s="25">
        <v>4024909</v>
      </c>
      <c r="ET19" s="25">
        <v>75</v>
      </c>
      <c r="EU19" s="25">
        <v>25549687</v>
      </c>
      <c r="EV19" s="25">
        <v>1559</v>
      </c>
      <c r="EW19" s="25">
        <v>495961241</v>
      </c>
      <c r="EX19" s="25">
        <v>15857</v>
      </c>
      <c r="EY19" s="25">
        <v>17920187167</v>
      </c>
      <c r="EZ19" s="25">
        <v>1439</v>
      </c>
      <c r="FA19" s="25">
        <v>1196046119</v>
      </c>
      <c r="FB19" s="25">
        <v>184</v>
      </c>
      <c r="FC19" s="25">
        <v>5073484</v>
      </c>
      <c r="FD19" s="25">
        <v>79</v>
      </c>
      <c r="FE19" s="25">
        <v>38420390</v>
      </c>
      <c r="FF19" s="25">
        <v>81</v>
      </c>
      <c r="FG19" s="25">
        <v>51089153</v>
      </c>
      <c r="FH19" s="25">
        <v>53</v>
      </c>
      <c r="FI19" s="25">
        <v>21855374</v>
      </c>
      <c r="FJ19" s="25">
        <v>103</v>
      </c>
      <c r="FK19" s="25">
        <v>67130580</v>
      </c>
      <c r="FL19" s="25">
        <v>467</v>
      </c>
      <c r="FM19" s="25">
        <v>164091635</v>
      </c>
      <c r="FN19" s="25">
        <v>18</v>
      </c>
      <c r="FO19" s="25">
        <v>476454</v>
      </c>
      <c r="FP19" s="25">
        <v>831</v>
      </c>
      <c r="FQ19" s="25">
        <v>2336127036</v>
      </c>
      <c r="FR19" s="25">
        <v>829</v>
      </c>
      <c r="FS19" s="25">
        <v>699912309</v>
      </c>
      <c r="FT19" s="25">
        <v>830</v>
      </c>
      <c r="FU19" s="25">
        <v>700003697</v>
      </c>
      <c r="FV19" s="25">
        <v>1357</v>
      </c>
      <c r="FW19" s="25">
        <v>717409651</v>
      </c>
      <c r="FX19" s="25">
        <v>75</v>
      </c>
      <c r="FY19" s="25">
        <v>35840863</v>
      </c>
      <c r="FZ19" s="25">
        <v>118</v>
      </c>
      <c r="GA19" s="25">
        <v>81985166</v>
      </c>
      <c r="GB19" s="25">
        <v>9</v>
      </c>
      <c r="GC19" s="25">
        <v>807337.8</v>
      </c>
      <c r="GD19" s="25">
        <v>504</v>
      </c>
      <c r="GE19" s="25">
        <v>202910975</v>
      </c>
      <c r="GF19" s="25">
        <v>9</v>
      </c>
      <c r="GG19" s="25">
        <v>807337.8</v>
      </c>
      <c r="GH19" s="25">
        <v>0</v>
      </c>
      <c r="GI19" s="25">
        <v>0</v>
      </c>
      <c r="GJ19" s="25">
        <v>351</v>
      </c>
      <c r="GK19" s="25">
        <v>711368.95</v>
      </c>
      <c r="GL19" s="25">
        <v>504</v>
      </c>
      <c r="GM19" s="25">
        <v>202910975</v>
      </c>
      <c r="GN19" s="25">
        <v>4808</v>
      </c>
      <c r="GO19" s="25">
        <v>143693475</v>
      </c>
      <c r="GP19" s="25">
        <v>5499</v>
      </c>
      <c r="GQ19" s="25">
        <v>-347315819</v>
      </c>
      <c r="GR19" s="25">
        <v>0</v>
      </c>
      <c r="GS19" s="25">
        <v>0</v>
      </c>
    </row>
    <row r="20" spans="1:201" x14ac:dyDescent="0.2">
      <c r="A20" s="27" t="s">
        <v>255</v>
      </c>
      <c r="B20" s="28" t="s">
        <v>241</v>
      </c>
      <c r="C20" s="29" t="s">
        <v>242</v>
      </c>
      <c r="D20" s="28" t="s">
        <v>246</v>
      </c>
      <c r="E20" s="25">
        <v>3853</v>
      </c>
      <c r="F20" s="25">
        <v>3272</v>
      </c>
      <c r="G20" s="25">
        <v>79103375331</v>
      </c>
      <c r="H20" s="25">
        <v>57</v>
      </c>
      <c r="I20" s="25">
        <v>172176149</v>
      </c>
      <c r="J20" s="25">
        <v>341</v>
      </c>
      <c r="K20" s="25">
        <v>1476076700</v>
      </c>
      <c r="L20" s="25">
        <v>3094</v>
      </c>
      <c r="M20" s="25">
        <v>2040417157</v>
      </c>
      <c r="N20" s="25">
        <v>675</v>
      </c>
      <c r="O20" s="25">
        <v>1987746606</v>
      </c>
      <c r="P20" s="25">
        <v>374</v>
      </c>
      <c r="Q20" s="25">
        <v>1145675058</v>
      </c>
      <c r="R20" s="25">
        <v>433</v>
      </c>
      <c r="S20" s="25">
        <v>11426973</v>
      </c>
      <c r="T20" s="25">
        <v>496</v>
      </c>
      <c r="U20" s="25">
        <v>229632382</v>
      </c>
      <c r="V20" s="25">
        <v>111</v>
      </c>
      <c r="W20" s="25">
        <v>712913557</v>
      </c>
      <c r="X20" s="25">
        <v>3078</v>
      </c>
      <c r="Y20" s="25">
        <v>11373592512</v>
      </c>
      <c r="Z20" s="25">
        <v>3853</v>
      </c>
      <c r="AA20" s="25">
        <v>98256339993</v>
      </c>
      <c r="AB20" s="25">
        <v>3142</v>
      </c>
      <c r="AC20" s="25">
        <v>52884008294</v>
      </c>
      <c r="AD20" s="25">
        <v>1676</v>
      </c>
      <c r="AE20" s="25">
        <v>3425248786</v>
      </c>
      <c r="AF20" s="25">
        <v>3055</v>
      </c>
      <c r="AG20" s="25">
        <v>1262731501</v>
      </c>
      <c r="AH20" s="25">
        <v>1157</v>
      </c>
      <c r="AI20" s="25">
        <v>177879919</v>
      </c>
      <c r="AJ20" s="25">
        <v>874</v>
      </c>
      <c r="AK20" s="25">
        <v>236911074</v>
      </c>
      <c r="AL20" s="25">
        <v>34</v>
      </c>
      <c r="AM20" s="25">
        <v>89106321</v>
      </c>
      <c r="AN20" s="25">
        <v>2964</v>
      </c>
      <c r="AO20" s="25">
        <v>2276260244</v>
      </c>
      <c r="AP20" s="25">
        <v>2936</v>
      </c>
      <c r="AQ20" s="25">
        <v>2971261134</v>
      </c>
      <c r="AR20" s="25">
        <v>412</v>
      </c>
      <c r="AS20" s="25">
        <v>981539371</v>
      </c>
      <c r="AT20" s="25">
        <v>120</v>
      </c>
      <c r="AU20" s="25">
        <v>112975095</v>
      </c>
      <c r="AV20" s="25">
        <v>145</v>
      </c>
      <c r="AW20" s="25">
        <v>155773196</v>
      </c>
      <c r="AX20" s="25">
        <v>3242</v>
      </c>
      <c r="AY20" s="25">
        <v>2330930164</v>
      </c>
      <c r="AZ20" s="25">
        <v>2546</v>
      </c>
      <c r="BA20" s="25">
        <v>452398475</v>
      </c>
      <c r="BB20" s="25">
        <v>2893</v>
      </c>
      <c r="BC20" s="25">
        <v>785411253</v>
      </c>
      <c r="BD20" s="25">
        <v>121</v>
      </c>
      <c r="BE20" s="25">
        <v>843419785</v>
      </c>
      <c r="BF20" s="25">
        <v>3788</v>
      </c>
      <c r="BG20" s="25">
        <v>31538559481</v>
      </c>
      <c r="BH20" s="25">
        <v>3826</v>
      </c>
      <c r="BI20" s="25">
        <v>100534041436</v>
      </c>
      <c r="BJ20" s="25">
        <v>3762</v>
      </c>
      <c r="BK20" s="25">
        <v>-2277701443</v>
      </c>
      <c r="BL20" s="25">
        <v>137</v>
      </c>
      <c r="BM20" s="25">
        <v>224980772</v>
      </c>
      <c r="BN20" s="25">
        <v>295</v>
      </c>
      <c r="BO20" s="25">
        <v>425397389</v>
      </c>
      <c r="BP20" s="25">
        <v>997</v>
      </c>
      <c r="BQ20" s="25">
        <v>3027938127</v>
      </c>
      <c r="BR20" s="25">
        <v>3535</v>
      </c>
      <c r="BS20" s="25">
        <v>11328940819</v>
      </c>
      <c r="BT20" s="25">
        <v>270</v>
      </c>
      <c r="BU20" s="25">
        <v>512711769</v>
      </c>
      <c r="BV20" s="25">
        <v>3784</v>
      </c>
      <c r="BW20" s="25">
        <v>14191129015</v>
      </c>
      <c r="BX20" s="25">
        <v>3234</v>
      </c>
      <c r="BY20" s="25">
        <v>2655260735</v>
      </c>
      <c r="BZ20" s="25">
        <v>14</v>
      </c>
      <c r="CA20" s="25">
        <v>60055909</v>
      </c>
      <c r="CB20" s="25">
        <v>17</v>
      </c>
      <c r="CC20" s="25">
        <v>90201172</v>
      </c>
      <c r="CD20" s="25">
        <v>393</v>
      </c>
      <c r="CE20" s="25">
        <v>114968146</v>
      </c>
      <c r="CF20" s="25">
        <v>560</v>
      </c>
      <c r="CG20" s="25">
        <v>82427977</v>
      </c>
      <c r="CH20" s="25">
        <v>1280</v>
      </c>
      <c r="CI20" s="25">
        <v>4521188423</v>
      </c>
      <c r="CJ20" s="25">
        <v>2824</v>
      </c>
      <c r="CK20" s="25">
        <v>6546033400</v>
      </c>
      <c r="CL20" s="25">
        <v>1223</v>
      </c>
      <c r="CM20" s="25">
        <v>1925812047</v>
      </c>
      <c r="CN20" s="25">
        <v>3634</v>
      </c>
      <c r="CO20" s="25">
        <v>17327066393</v>
      </c>
      <c r="CP20" s="25">
        <v>2615</v>
      </c>
      <c r="CQ20" s="25">
        <v>-3135937370</v>
      </c>
      <c r="CR20" s="25">
        <v>2027</v>
      </c>
      <c r="CS20" s="25">
        <v>11004443575</v>
      </c>
      <c r="CT20" s="25">
        <v>2392</v>
      </c>
      <c r="CU20" s="25">
        <v>41213435130</v>
      </c>
      <c r="CV20" s="25">
        <v>2003</v>
      </c>
      <c r="CW20" s="25">
        <v>12092551372</v>
      </c>
      <c r="CX20" s="25">
        <v>3143</v>
      </c>
      <c r="CY20" s="25">
        <v>9694643701</v>
      </c>
      <c r="CZ20" s="25">
        <v>3720</v>
      </c>
      <c r="DA20" s="25">
        <v>51986227101</v>
      </c>
      <c r="DB20" s="25">
        <v>3755</v>
      </c>
      <c r="DC20" s="25">
        <v>167632862432</v>
      </c>
      <c r="DD20" s="25">
        <v>3300</v>
      </c>
      <c r="DE20" s="25">
        <v>8935197480</v>
      </c>
      <c r="DF20" s="25">
        <v>3676</v>
      </c>
      <c r="DG20" s="25">
        <v>47000625142</v>
      </c>
      <c r="DH20" s="25">
        <v>3720</v>
      </c>
      <c r="DI20" s="25">
        <v>136953026224</v>
      </c>
      <c r="DJ20" s="25">
        <v>1556</v>
      </c>
      <c r="DK20" s="25">
        <v>64248976811</v>
      </c>
      <c r="DL20" s="25">
        <v>28</v>
      </c>
      <c r="DM20" s="25">
        <v>208935015</v>
      </c>
      <c r="DN20" s="25">
        <v>605</v>
      </c>
      <c r="DO20" s="25">
        <v>1053776404</v>
      </c>
      <c r="DP20" s="25">
        <v>43</v>
      </c>
      <c r="DQ20" s="25">
        <v>203523175</v>
      </c>
      <c r="DR20" s="25">
        <v>2469</v>
      </c>
      <c r="DS20" s="25">
        <v>7799499986</v>
      </c>
      <c r="DT20" s="25">
        <v>212</v>
      </c>
      <c r="DU20" s="25">
        <v>62108781</v>
      </c>
      <c r="DV20" s="25">
        <v>412</v>
      </c>
      <c r="DW20" s="25">
        <v>9452347628</v>
      </c>
      <c r="DX20" s="25">
        <v>2922</v>
      </c>
      <c r="DY20" s="25">
        <v>14756040483</v>
      </c>
      <c r="DZ20" s="25">
        <v>988</v>
      </c>
      <c r="EA20" s="25">
        <v>381092757</v>
      </c>
      <c r="EB20" s="25">
        <v>201</v>
      </c>
      <c r="EC20" s="25">
        <v>513962159</v>
      </c>
      <c r="ED20" s="25">
        <v>191</v>
      </c>
      <c r="EE20" s="25">
        <v>229114957</v>
      </c>
      <c r="EF20" s="25">
        <v>315</v>
      </c>
      <c r="EG20" s="25">
        <v>2676628252</v>
      </c>
      <c r="EH20" s="25">
        <v>321</v>
      </c>
      <c r="EI20" s="25">
        <v>3684480980</v>
      </c>
      <c r="EJ20" s="25">
        <v>230</v>
      </c>
      <c r="EK20" s="25">
        <v>64357408</v>
      </c>
      <c r="EL20" s="25">
        <v>1730</v>
      </c>
      <c r="EM20" s="25">
        <v>2667961738</v>
      </c>
      <c r="EN20" s="25">
        <v>1682</v>
      </c>
      <c r="EO20" s="25">
        <v>20084467921</v>
      </c>
      <c r="EP20" s="25">
        <v>40</v>
      </c>
      <c r="EQ20" s="25">
        <v>8403659</v>
      </c>
      <c r="ER20" s="25">
        <v>58</v>
      </c>
      <c r="ES20" s="25">
        <v>5313020</v>
      </c>
      <c r="ET20" s="25">
        <v>21</v>
      </c>
      <c r="EU20" s="25">
        <v>3237303</v>
      </c>
      <c r="EV20" s="25">
        <v>688</v>
      </c>
      <c r="EW20" s="25">
        <v>936811447</v>
      </c>
      <c r="EX20" s="25">
        <v>3354</v>
      </c>
      <c r="EY20" s="25">
        <v>27811221895</v>
      </c>
      <c r="EZ20" s="25">
        <v>540</v>
      </c>
      <c r="FA20" s="25">
        <v>2039441267</v>
      </c>
      <c r="FB20" s="25">
        <v>97</v>
      </c>
      <c r="FC20" s="25">
        <v>5505111</v>
      </c>
      <c r="FD20" s="25">
        <v>185</v>
      </c>
      <c r="FE20" s="25">
        <v>191645451</v>
      </c>
      <c r="FF20" s="25">
        <v>210</v>
      </c>
      <c r="FG20" s="25">
        <v>207597116</v>
      </c>
      <c r="FH20" s="25">
        <v>146</v>
      </c>
      <c r="FI20" s="25">
        <v>134333654</v>
      </c>
      <c r="FJ20" s="25">
        <v>263</v>
      </c>
      <c r="FK20" s="25">
        <v>259367493</v>
      </c>
      <c r="FL20" s="25">
        <v>88</v>
      </c>
      <c r="FM20" s="25">
        <v>43529436</v>
      </c>
      <c r="FN20" s="25">
        <v>21</v>
      </c>
      <c r="FO20" s="25">
        <v>4964249</v>
      </c>
      <c r="FP20" s="25">
        <v>350</v>
      </c>
      <c r="FQ20" s="25">
        <v>2783641246</v>
      </c>
      <c r="FR20" s="25">
        <v>350</v>
      </c>
      <c r="FS20" s="25">
        <v>835092343</v>
      </c>
      <c r="FT20" s="25">
        <v>352</v>
      </c>
      <c r="FU20" s="25">
        <v>835144480</v>
      </c>
      <c r="FV20" s="25">
        <v>399</v>
      </c>
      <c r="FW20" s="25">
        <v>674293946</v>
      </c>
      <c r="FX20" s="25">
        <v>162</v>
      </c>
      <c r="FY20" s="25">
        <v>215949149</v>
      </c>
      <c r="FZ20" s="25">
        <v>264</v>
      </c>
      <c r="GA20" s="25">
        <v>437216160</v>
      </c>
      <c r="GB20" s="25">
        <v>3</v>
      </c>
      <c r="GC20" s="25">
        <v>7338634</v>
      </c>
      <c r="GD20" s="25">
        <v>97</v>
      </c>
      <c r="GE20" s="25">
        <v>74274675</v>
      </c>
      <c r="GF20" s="25">
        <v>3</v>
      </c>
      <c r="GG20" s="25">
        <v>7338634</v>
      </c>
      <c r="GH20" s="25">
        <v>0</v>
      </c>
      <c r="GI20" s="25">
        <v>0</v>
      </c>
      <c r="GJ20" s="25">
        <v>65</v>
      </c>
      <c r="GK20" s="25">
        <v>292825</v>
      </c>
      <c r="GL20" s="25">
        <v>97</v>
      </c>
      <c r="GM20" s="25">
        <v>74274675</v>
      </c>
      <c r="GN20" s="25">
        <v>916</v>
      </c>
      <c r="GO20" s="25">
        <v>149443073</v>
      </c>
      <c r="GP20" s="25">
        <v>1045</v>
      </c>
      <c r="GQ20" s="25">
        <v>-224010573</v>
      </c>
      <c r="GR20" s="25">
        <v>0</v>
      </c>
      <c r="GS20" s="25">
        <v>0</v>
      </c>
    </row>
    <row r="21" spans="1:201" x14ac:dyDescent="0.2">
      <c r="A21" s="27" t="s">
        <v>255</v>
      </c>
      <c r="B21" s="28" t="s">
        <v>241</v>
      </c>
      <c r="C21" s="29" t="s">
        <v>242</v>
      </c>
      <c r="D21" s="28" t="s">
        <v>247</v>
      </c>
      <c r="E21" s="25">
        <v>248</v>
      </c>
      <c r="F21" s="25">
        <v>226</v>
      </c>
      <c r="G21" s="25">
        <v>32488686844</v>
      </c>
      <c r="H21" s="25">
        <v>15</v>
      </c>
      <c r="I21" s="25">
        <v>-4639174</v>
      </c>
      <c r="J21" s="25">
        <v>25</v>
      </c>
      <c r="K21" s="25">
        <v>294553901</v>
      </c>
      <c r="L21" s="25">
        <v>233</v>
      </c>
      <c r="M21" s="25">
        <v>1058478550</v>
      </c>
      <c r="N21" s="25">
        <v>70</v>
      </c>
      <c r="O21" s="25">
        <v>559537959</v>
      </c>
      <c r="P21" s="25">
        <v>48</v>
      </c>
      <c r="Q21" s="25">
        <v>647475497</v>
      </c>
      <c r="R21" s="25">
        <v>31</v>
      </c>
      <c r="S21" s="25">
        <v>3981760</v>
      </c>
      <c r="T21" s="25">
        <v>32</v>
      </c>
      <c r="U21" s="25">
        <v>40348676</v>
      </c>
      <c r="V21" s="25">
        <v>34</v>
      </c>
      <c r="W21" s="25">
        <v>685878284</v>
      </c>
      <c r="X21" s="25">
        <v>212</v>
      </c>
      <c r="Y21" s="25">
        <v>3655451622</v>
      </c>
      <c r="Z21" s="25">
        <v>248</v>
      </c>
      <c r="AA21" s="25">
        <v>39474974518</v>
      </c>
      <c r="AB21" s="25">
        <v>212</v>
      </c>
      <c r="AC21" s="25">
        <v>20548871278</v>
      </c>
      <c r="AD21" s="25">
        <v>152</v>
      </c>
      <c r="AE21" s="25">
        <v>1800895528</v>
      </c>
      <c r="AF21" s="25">
        <v>208</v>
      </c>
      <c r="AG21" s="25">
        <v>433028558</v>
      </c>
      <c r="AH21" s="25">
        <v>104</v>
      </c>
      <c r="AI21" s="25">
        <v>69767769</v>
      </c>
      <c r="AJ21" s="25">
        <v>99</v>
      </c>
      <c r="AK21" s="25">
        <v>133104970</v>
      </c>
      <c r="AL21" s="25">
        <v>5</v>
      </c>
      <c r="AM21" s="25">
        <v>61435412</v>
      </c>
      <c r="AN21" s="25">
        <v>201</v>
      </c>
      <c r="AO21" s="25">
        <v>883040017</v>
      </c>
      <c r="AP21" s="25">
        <v>203</v>
      </c>
      <c r="AQ21" s="25">
        <v>1260894869</v>
      </c>
      <c r="AR21" s="25">
        <v>73</v>
      </c>
      <c r="AS21" s="25">
        <v>721876580</v>
      </c>
      <c r="AT21" s="25">
        <v>20</v>
      </c>
      <c r="AU21" s="25">
        <v>111222701</v>
      </c>
      <c r="AV21" s="25">
        <v>18</v>
      </c>
      <c r="AW21" s="25">
        <v>213953372</v>
      </c>
      <c r="AX21" s="25">
        <v>224</v>
      </c>
      <c r="AY21" s="25">
        <v>1289170509</v>
      </c>
      <c r="AZ21" s="25">
        <v>157</v>
      </c>
      <c r="BA21" s="25">
        <v>115173772</v>
      </c>
      <c r="BB21" s="25">
        <v>193</v>
      </c>
      <c r="BC21" s="25">
        <v>400191612</v>
      </c>
      <c r="BD21" s="25">
        <v>32</v>
      </c>
      <c r="BE21" s="25">
        <v>2986193040</v>
      </c>
      <c r="BF21" s="25">
        <v>246</v>
      </c>
      <c r="BG21" s="25">
        <v>11884377142</v>
      </c>
      <c r="BH21" s="25">
        <v>248</v>
      </c>
      <c r="BI21" s="25">
        <v>42996888774</v>
      </c>
      <c r="BJ21" s="25">
        <v>244</v>
      </c>
      <c r="BK21" s="25">
        <v>-3521914256</v>
      </c>
      <c r="BL21" s="25">
        <v>26</v>
      </c>
      <c r="BM21" s="25">
        <v>129521404</v>
      </c>
      <c r="BN21" s="25">
        <v>39</v>
      </c>
      <c r="BO21" s="25">
        <v>179277747</v>
      </c>
      <c r="BP21" s="25">
        <v>139</v>
      </c>
      <c r="BQ21" s="25">
        <v>662109806</v>
      </c>
      <c r="BR21" s="25">
        <v>239</v>
      </c>
      <c r="BS21" s="25">
        <v>9305413857</v>
      </c>
      <c r="BT21" s="25">
        <v>44</v>
      </c>
      <c r="BU21" s="25">
        <v>224942697</v>
      </c>
      <c r="BV21" s="25">
        <v>245</v>
      </c>
      <c r="BW21" s="25">
        <v>7129294060</v>
      </c>
      <c r="BX21" s="25">
        <v>227</v>
      </c>
      <c r="BY21" s="25">
        <v>1284461514</v>
      </c>
      <c r="BZ21" s="25">
        <v>7</v>
      </c>
      <c r="CA21" s="25">
        <v>172513223</v>
      </c>
      <c r="CB21" s="25">
        <v>8</v>
      </c>
      <c r="CC21" s="25">
        <v>40386986</v>
      </c>
      <c r="CD21" s="25">
        <v>44</v>
      </c>
      <c r="CE21" s="25">
        <v>37845626</v>
      </c>
      <c r="CF21" s="25">
        <v>105</v>
      </c>
      <c r="CG21" s="25">
        <v>36058749</v>
      </c>
      <c r="CH21" s="25">
        <v>167</v>
      </c>
      <c r="CI21" s="25">
        <v>2592394314</v>
      </c>
      <c r="CJ21" s="25">
        <v>229</v>
      </c>
      <c r="CK21" s="25">
        <v>3260470504</v>
      </c>
      <c r="CL21" s="25">
        <v>80</v>
      </c>
      <c r="CM21" s="25">
        <v>634565082</v>
      </c>
      <c r="CN21" s="25">
        <v>244</v>
      </c>
      <c r="CO21" s="25">
        <v>8399525688</v>
      </c>
      <c r="CP21" s="25">
        <v>183</v>
      </c>
      <c r="CQ21" s="25">
        <v>-1270231659</v>
      </c>
      <c r="CR21" s="25">
        <v>137</v>
      </c>
      <c r="CS21" s="25">
        <v>4067535857</v>
      </c>
      <c r="CT21" s="25">
        <v>148</v>
      </c>
      <c r="CU21" s="25">
        <v>14445247517</v>
      </c>
      <c r="CV21" s="25">
        <v>137</v>
      </c>
      <c r="CW21" s="25">
        <v>3742942027</v>
      </c>
      <c r="CX21" s="25">
        <v>215</v>
      </c>
      <c r="CY21" s="25">
        <v>3528449922</v>
      </c>
      <c r="CZ21" s="25">
        <v>241</v>
      </c>
      <c r="DA21" s="25">
        <v>23481999447</v>
      </c>
      <c r="DB21" s="25">
        <v>243</v>
      </c>
      <c r="DC21" s="25">
        <v>83879490525</v>
      </c>
      <c r="DD21" s="25">
        <v>222</v>
      </c>
      <c r="DE21" s="25">
        <v>3203449106</v>
      </c>
      <c r="DF21" s="25">
        <v>239</v>
      </c>
      <c r="DG21" s="25">
        <v>19890874977</v>
      </c>
      <c r="DH21" s="25">
        <v>240</v>
      </c>
      <c r="DI21" s="25">
        <v>64729093012</v>
      </c>
      <c r="DJ21" s="25">
        <v>163</v>
      </c>
      <c r="DK21" s="25">
        <v>32737537792</v>
      </c>
      <c r="DL21" s="25">
        <v>2</v>
      </c>
      <c r="DM21" s="25">
        <v>2354064</v>
      </c>
      <c r="DN21" s="25">
        <v>38</v>
      </c>
      <c r="DO21" s="25">
        <v>282450436</v>
      </c>
      <c r="DP21" s="25">
        <v>6</v>
      </c>
      <c r="DQ21" s="25">
        <v>94382361</v>
      </c>
      <c r="DR21" s="25">
        <v>180</v>
      </c>
      <c r="DS21" s="25">
        <v>3234696824</v>
      </c>
      <c r="DT21" s="25">
        <v>28</v>
      </c>
      <c r="DU21" s="25">
        <v>45936986</v>
      </c>
      <c r="DV21" s="25">
        <v>23</v>
      </c>
      <c r="DW21" s="25">
        <v>3022367167</v>
      </c>
      <c r="DX21" s="25">
        <v>207</v>
      </c>
      <c r="DY21" s="25">
        <v>5414171045</v>
      </c>
      <c r="DZ21" s="25">
        <v>44</v>
      </c>
      <c r="EA21" s="25">
        <v>56442250</v>
      </c>
      <c r="EB21" s="25">
        <v>35</v>
      </c>
      <c r="EC21" s="25">
        <v>387771415</v>
      </c>
      <c r="ED21" s="25">
        <v>33</v>
      </c>
      <c r="EE21" s="25">
        <v>100089632</v>
      </c>
      <c r="EF21" s="25">
        <v>128</v>
      </c>
      <c r="EG21" s="25">
        <v>1380309173</v>
      </c>
      <c r="EH21" s="25">
        <v>130</v>
      </c>
      <c r="EI21" s="25">
        <v>2404143012</v>
      </c>
      <c r="EJ21" s="25">
        <v>55</v>
      </c>
      <c r="EK21" s="25">
        <v>49398839</v>
      </c>
      <c r="EL21" s="25">
        <v>174</v>
      </c>
      <c r="EM21" s="25">
        <v>1258473267</v>
      </c>
      <c r="EN21" s="25">
        <v>181</v>
      </c>
      <c r="EO21" s="25">
        <v>10936250710</v>
      </c>
      <c r="EP21" s="25">
        <v>2</v>
      </c>
      <c r="EQ21" s="25">
        <v>12052</v>
      </c>
      <c r="ER21" s="25">
        <v>6</v>
      </c>
      <c r="ES21" s="25">
        <v>4189505</v>
      </c>
      <c r="ET21" s="25">
        <v>4</v>
      </c>
      <c r="EU21" s="25">
        <v>11398687</v>
      </c>
      <c r="EV21" s="25">
        <v>104</v>
      </c>
      <c r="EW21" s="25">
        <v>168292409</v>
      </c>
      <c r="EX21" s="25">
        <v>221</v>
      </c>
      <c r="EY21" s="25">
        <v>14989054162</v>
      </c>
      <c r="EZ21" s="25">
        <v>64</v>
      </c>
      <c r="FA21" s="25">
        <v>1069137316</v>
      </c>
      <c r="FB21" s="25">
        <v>17</v>
      </c>
      <c r="FC21" s="25">
        <v>2962948.89</v>
      </c>
      <c r="FD21" s="25">
        <v>44</v>
      </c>
      <c r="FE21" s="25">
        <v>94368880</v>
      </c>
      <c r="FF21" s="25">
        <v>43</v>
      </c>
      <c r="FG21" s="25">
        <v>175699456</v>
      </c>
      <c r="FH21" s="25">
        <v>25</v>
      </c>
      <c r="FI21" s="25">
        <v>78864065</v>
      </c>
      <c r="FJ21" s="25">
        <v>57</v>
      </c>
      <c r="FK21" s="25">
        <v>188813879</v>
      </c>
      <c r="FL21" s="25">
        <v>0</v>
      </c>
      <c r="FM21" s="25">
        <v>0</v>
      </c>
      <c r="FN21" s="25">
        <v>3</v>
      </c>
      <c r="FO21" s="25">
        <v>26265492</v>
      </c>
      <c r="FP21" s="25">
        <v>47</v>
      </c>
      <c r="FQ21" s="25">
        <v>901018604</v>
      </c>
      <c r="FR21" s="25">
        <v>47</v>
      </c>
      <c r="FS21" s="25">
        <v>270305581</v>
      </c>
      <c r="FT21" s="25">
        <v>47</v>
      </c>
      <c r="FU21" s="25">
        <v>270331384</v>
      </c>
      <c r="FV21" s="25">
        <v>51</v>
      </c>
      <c r="FW21" s="25">
        <v>221687403</v>
      </c>
      <c r="FX21" s="25">
        <v>25</v>
      </c>
      <c r="FY21" s="25">
        <v>76239284</v>
      </c>
      <c r="FZ21" s="25">
        <v>51</v>
      </c>
      <c r="GA21" s="25">
        <v>246094591</v>
      </c>
      <c r="GB21" s="25">
        <v>0</v>
      </c>
      <c r="GC21" s="25">
        <v>0</v>
      </c>
      <c r="GD21" s="25">
        <v>2</v>
      </c>
      <c r="GE21" s="25">
        <v>57408717</v>
      </c>
      <c r="GF21" s="25">
        <v>0</v>
      </c>
      <c r="GG21" s="25">
        <v>0</v>
      </c>
      <c r="GH21" s="25">
        <v>0</v>
      </c>
      <c r="GI21" s="25">
        <v>0</v>
      </c>
      <c r="GJ21" s="25">
        <v>6</v>
      </c>
      <c r="GK21" s="25">
        <v>34401.83</v>
      </c>
      <c r="GL21" s="25">
        <v>2</v>
      </c>
      <c r="GM21" s="25">
        <v>57408717</v>
      </c>
      <c r="GN21" s="25">
        <v>51</v>
      </c>
      <c r="GO21" s="25">
        <v>51048273</v>
      </c>
      <c r="GP21" s="25">
        <v>57</v>
      </c>
      <c r="GQ21" s="25">
        <v>-108491392</v>
      </c>
      <c r="GR21" s="25">
        <v>0</v>
      </c>
      <c r="GS21" s="25">
        <v>0</v>
      </c>
    </row>
    <row r="22" spans="1:201" x14ac:dyDescent="0.2">
      <c r="A22" s="27" t="s">
        <v>255</v>
      </c>
      <c r="B22" s="28" t="s">
        <v>241</v>
      </c>
      <c r="C22" s="29" t="s">
        <v>242</v>
      </c>
      <c r="D22" s="28" t="s">
        <v>248</v>
      </c>
      <c r="E22" s="25">
        <v>114</v>
      </c>
      <c r="F22" s="25">
        <v>106</v>
      </c>
      <c r="G22" s="25">
        <v>75872936654</v>
      </c>
      <c r="H22" s="25">
        <v>9</v>
      </c>
      <c r="I22" s="25">
        <v>7897511</v>
      </c>
      <c r="J22" s="25">
        <v>9</v>
      </c>
      <c r="K22" s="25">
        <v>212316853</v>
      </c>
      <c r="L22" s="25">
        <v>111</v>
      </c>
      <c r="M22" s="25">
        <v>687858795</v>
      </c>
      <c r="N22" s="25">
        <v>49</v>
      </c>
      <c r="O22" s="25">
        <v>849470146</v>
      </c>
      <c r="P22" s="25">
        <v>33</v>
      </c>
      <c r="Q22" s="25">
        <v>513054549</v>
      </c>
      <c r="R22" s="25">
        <v>16</v>
      </c>
      <c r="S22" s="25">
        <v>4613715</v>
      </c>
      <c r="T22" s="25">
        <v>12</v>
      </c>
      <c r="U22" s="25">
        <v>248315564</v>
      </c>
      <c r="V22" s="25">
        <v>23</v>
      </c>
      <c r="W22" s="25">
        <v>3094886749</v>
      </c>
      <c r="X22" s="25">
        <v>105</v>
      </c>
      <c r="Y22" s="25">
        <v>4581204968</v>
      </c>
      <c r="Z22" s="25">
        <v>114</v>
      </c>
      <c r="AA22" s="25">
        <v>86072555505</v>
      </c>
      <c r="AB22" s="25">
        <v>95</v>
      </c>
      <c r="AC22" s="25">
        <v>54872333781</v>
      </c>
      <c r="AD22" s="25">
        <v>80</v>
      </c>
      <c r="AE22" s="25">
        <v>4837624061</v>
      </c>
      <c r="AF22" s="25">
        <v>94</v>
      </c>
      <c r="AG22" s="25">
        <v>577876348</v>
      </c>
      <c r="AH22" s="25">
        <v>60</v>
      </c>
      <c r="AI22" s="25">
        <v>125715596</v>
      </c>
      <c r="AJ22" s="25">
        <v>72</v>
      </c>
      <c r="AK22" s="25">
        <v>501885310</v>
      </c>
      <c r="AL22" s="25">
        <v>2</v>
      </c>
      <c r="AM22" s="25">
        <v>55678770</v>
      </c>
      <c r="AN22" s="25">
        <v>99</v>
      </c>
      <c r="AO22" s="25">
        <v>1375408487</v>
      </c>
      <c r="AP22" s="25">
        <v>100</v>
      </c>
      <c r="AQ22" s="25">
        <v>1777007290</v>
      </c>
      <c r="AR22" s="25">
        <v>49</v>
      </c>
      <c r="AS22" s="25">
        <v>1165931337</v>
      </c>
      <c r="AT22" s="25">
        <v>14</v>
      </c>
      <c r="AU22" s="25">
        <v>65602475</v>
      </c>
      <c r="AV22" s="25">
        <v>11</v>
      </c>
      <c r="AW22" s="25">
        <v>78614367</v>
      </c>
      <c r="AX22" s="25">
        <v>101</v>
      </c>
      <c r="AY22" s="25">
        <v>1733340035</v>
      </c>
      <c r="AZ22" s="25">
        <v>84</v>
      </c>
      <c r="BA22" s="25">
        <v>85382212</v>
      </c>
      <c r="BB22" s="25">
        <v>96</v>
      </c>
      <c r="BC22" s="25">
        <v>786567887</v>
      </c>
      <c r="BD22" s="25">
        <v>21</v>
      </c>
      <c r="BE22" s="25">
        <v>1163411951</v>
      </c>
      <c r="BF22" s="25">
        <v>113</v>
      </c>
      <c r="BG22" s="25">
        <v>15102452066</v>
      </c>
      <c r="BH22" s="25">
        <v>114</v>
      </c>
      <c r="BI22" s="25">
        <v>84309753010</v>
      </c>
      <c r="BJ22" s="25">
        <v>113</v>
      </c>
      <c r="BK22" s="25">
        <v>1762802495</v>
      </c>
      <c r="BL22" s="25">
        <v>6</v>
      </c>
      <c r="BM22" s="25">
        <v>518672629</v>
      </c>
      <c r="BN22" s="25">
        <v>23</v>
      </c>
      <c r="BO22" s="25">
        <v>157535140</v>
      </c>
      <c r="BP22" s="25">
        <v>68</v>
      </c>
      <c r="BQ22" s="25">
        <v>1702730426</v>
      </c>
      <c r="BR22" s="25">
        <v>109</v>
      </c>
      <c r="BS22" s="25">
        <v>9169441781</v>
      </c>
      <c r="BT22" s="25">
        <v>21</v>
      </c>
      <c r="BU22" s="25">
        <v>116266209</v>
      </c>
      <c r="BV22" s="25">
        <v>113</v>
      </c>
      <c r="BW22" s="25">
        <v>13512346509</v>
      </c>
      <c r="BX22" s="25">
        <v>102</v>
      </c>
      <c r="BY22" s="25">
        <v>1541180692</v>
      </c>
      <c r="BZ22" s="25">
        <v>4</v>
      </c>
      <c r="CA22" s="25">
        <v>46330726</v>
      </c>
      <c r="CB22" s="25">
        <v>7</v>
      </c>
      <c r="CC22" s="25">
        <v>29411106</v>
      </c>
      <c r="CD22" s="25">
        <v>42</v>
      </c>
      <c r="CE22" s="25">
        <v>106316389</v>
      </c>
      <c r="CF22" s="25">
        <v>73</v>
      </c>
      <c r="CG22" s="25">
        <v>48338018</v>
      </c>
      <c r="CH22" s="25">
        <v>83</v>
      </c>
      <c r="CI22" s="25">
        <v>5334426847</v>
      </c>
      <c r="CJ22" s="25">
        <v>106</v>
      </c>
      <c r="CK22" s="25">
        <v>6393393103</v>
      </c>
      <c r="CL22" s="25">
        <v>32</v>
      </c>
      <c r="CM22" s="25">
        <v>988728050</v>
      </c>
      <c r="CN22" s="25">
        <v>110</v>
      </c>
      <c r="CO22" s="25">
        <v>14606693748</v>
      </c>
      <c r="CP22" s="25">
        <v>91</v>
      </c>
      <c r="CQ22" s="25">
        <v>-1094347239</v>
      </c>
      <c r="CR22" s="25">
        <v>74</v>
      </c>
      <c r="CS22" s="25">
        <v>7367885096</v>
      </c>
      <c r="CT22" s="25">
        <v>77</v>
      </c>
      <c r="CU22" s="25">
        <v>50525679232</v>
      </c>
      <c r="CV22" s="25">
        <v>74</v>
      </c>
      <c r="CW22" s="25">
        <v>6565770432</v>
      </c>
      <c r="CX22" s="25">
        <v>105</v>
      </c>
      <c r="CY22" s="25">
        <v>6368019235</v>
      </c>
      <c r="CZ22" s="25">
        <v>114</v>
      </c>
      <c r="DA22" s="25">
        <v>24201202762</v>
      </c>
      <c r="DB22" s="25">
        <v>114</v>
      </c>
      <c r="DC22" s="25">
        <v>84372506988</v>
      </c>
      <c r="DD22" s="25">
        <v>107</v>
      </c>
      <c r="DE22" s="25">
        <v>6884935793</v>
      </c>
      <c r="DF22" s="25">
        <v>114</v>
      </c>
      <c r="DG22" s="25">
        <v>23704744963</v>
      </c>
      <c r="DH22" s="25">
        <v>114</v>
      </c>
      <c r="DI22" s="25">
        <v>68018702920</v>
      </c>
      <c r="DJ22" s="25">
        <v>87</v>
      </c>
      <c r="DK22" s="25">
        <v>38959631151</v>
      </c>
      <c r="DL22" s="25">
        <v>2</v>
      </c>
      <c r="DM22" s="25">
        <v>6938514</v>
      </c>
      <c r="DN22" s="25">
        <v>21</v>
      </c>
      <c r="DO22" s="25">
        <v>285467460</v>
      </c>
      <c r="DP22" s="25">
        <v>4</v>
      </c>
      <c r="DQ22" s="25">
        <v>97234448</v>
      </c>
      <c r="DR22" s="25">
        <v>83</v>
      </c>
      <c r="DS22" s="25">
        <v>2135303953</v>
      </c>
      <c r="DT22" s="25">
        <v>15</v>
      </c>
      <c r="DU22" s="25">
        <v>28112727</v>
      </c>
      <c r="DV22" s="25">
        <v>5</v>
      </c>
      <c r="DW22" s="25">
        <v>181195912</v>
      </c>
      <c r="DX22" s="25">
        <v>100</v>
      </c>
      <c r="DY22" s="25">
        <v>8203746921</v>
      </c>
      <c r="DZ22" s="25">
        <v>14</v>
      </c>
      <c r="EA22" s="25">
        <v>23027429</v>
      </c>
      <c r="EB22" s="25">
        <v>16</v>
      </c>
      <c r="EC22" s="25">
        <v>150337911</v>
      </c>
      <c r="ED22" s="25">
        <v>14</v>
      </c>
      <c r="EE22" s="25">
        <v>102920139</v>
      </c>
      <c r="EF22" s="25">
        <v>79</v>
      </c>
      <c r="EG22" s="25">
        <v>1335772207</v>
      </c>
      <c r="EH22" s="25">
        <v>81</v>
      </c>
      <c r="EI22" s="25">
        <v>3034607551</v>
      </c>
      <c r="EJ22" s="25">
        <v>37</v>
      </c>
      <c r="EK22" s="25">
        <v>88184760</v>
      </c>
      <c r="EL22" s="25">
        <v>93</v>
      </c>
      <c r="EM22" s="25">
        <v>1439958973</v>
      </c>
      <c r="EN22" s="25">
        <v>93</v>
      </c>
      <c r="EO22" s="25">
        <v>11841632911</v>
      </c>
      <c r="EP22" s="25">
        <v>2</v>
      </c>
      <c r="EQ22" s="25">
        <v>19360</v>
      </c>
      <c r="ER22" s="25">
        <v>9</v>
      </c>
      <c r="ES22" s="25">
        <v>6691263</v>
      </c>
      <c r="ET22" s="25">
        <v>3</v>
      </c>
      <c r="EU22" s="25">
        <v>3695181</v>
      </c>
      <c r="EV22" s="25">
        <v>55</v>
      </c>
      <c r="EW22" s="25">
        <v>245910330</v>
      </c>
      <c r="EX22" s="25">
        <v>103</v>
      </c>
      <c r="EY22" s="25">
        <v>13298888180</v>
      </c>
      <c r="EZ22" s="25">
        <v>48</v>
      </c>
      <c r="FA22" s="25">
        <v>2007982548</v>
      </c>
      <c r="FB22" s="25">
        <v>8</v>
      </c>
      <c r="FC22" s="25">
        <v>8495652</v>
      </c>
      <c r="FD22" s="25">
        <v>21</v>
      </c>
      <c r="FE22" s="25">
        <v>48990561</v>
      </c>
      <c r="FF22" s="25">
        <v>21</v>
      </c>
      <c r="FG22" s="25">
        <v>82670765</v>
      </c>
      <c r="FH22" s="25">
        <v>11</v>
      </c>
      <c r="FI22" s="25">
        <v>37041211</v>
      </c>
      <c r="FJ22" s="25">
        <v>28</v>
      </c>
      <c r="FK22" s="25">
        <v>75360107</v>
      </c>
      <c r="FL22" s="25">
        <v>0</v>
      </c>
      <c r="FM22" s="25">
        <v>0</v>
      </c>
      <c r="FN22" s="25">
        <v>2</v>
      </c>
      <c r="FO22" s="25">
        <v>896289</v>
      </c>
      <c r="FP22" s="25">
        <v>18</v>
      </c>
      <c r="FQ22" s="25">
        <v>583701592</v>
      </c>
      <c r="FR22" s="25">
        <v>18</v>
      </c>
      <c r="FS22" s="25">
        <v>175110477</v>
      </c>
      <c r="FT22" s="25">
        <v>18</v>
      </c>
      <c r="FU22" s="25">
        <v>175110477</v>
      </c>
      <c r="FV22" s="25">
        <v>21</v>
      </c>
      <c r="FW22" s="25">
        <v>145014746</v>
      </c>
      <c r="FX22" s="25">
        <v>11</v>
      </c>
      <c r="FY22" s="25">
        <v>37041211</v>
      </c>
      <c r="FZ22" s="25">
        <v>29</v>
      </c>
      <c r="GA22" s="25">
        <v>113197598</v>
      </c>
      <c r="GB22" s="25">
        <v>0</v>
      </c>
      <c r="GC22" s="25">
        <v>0</v>
      </c>
      <c r="GD22" s="25">
        <v>0</v>
      </c>
      <c r="GE22" s="25">
        <v>0</v>
      </c>
      <c r="GF22" s="25">
        <v>0</v>
      </c>
      <c r="GG22" s="25">
        <v>0</v>
      </c>
      <c r="GH22" s="25">
        <v>0</v>
      </c>
      <c r="GI22" s="25">
        <v>0</v>
      </c>
      <c r="GJ22" s="25">
        <v>2</v>
      </c>
      <c r="GK22" s="25">
        <v>2596.39</v>
      </c>
      <c r="GL22" s="25">
        <v>0</v>
      </c>
      <c r="GM22" s="25">
        <v>0</v>
      </c>
      <c r="GN22" s="25">
        <v>27</v>
      </c>
      <c r="GO22" s="25">
        <v>86725228</v>
      </c>
      <c r="GP22" s="25">
        <v>29</v>
      </c>
      <c r="GQ22" s="25">
        <v>-86727824</v>
      </c>
      <c r="GR22" s="25">
        <v>0</v>
      </c>
      <c r="GS22" s="25">
        <v>0</v>
      </c>
    </row>
    <row r="23" spans="1:201" x14ac:dyDescent="0.2">
      <c r="A23" s="27" t="s">
        <v>255</v>
      </c>
      <c r="B23" s="28" t="s">
        <v>241</v>
      </c>
      <c r="C23" s="29" t="s">
        <v>249</v>
      </c>
      <c r="D23" s="28" t="s">
        <v>243</v>
      </c>
      <c r="E23" s="25">
        <v>773</v>
      </c>
      <c r="F23" s="25">
        <v>3</v>
      </c>
      <c r="G23" s="25">
        <v>49445231</v>
      </c>
      <c r="H23" s="25">
        <v>9</v>
      </c>
      <c r="I23" s="25">
        <v>-27902072</v>
      </c>
      <c r="J23" s="25">
        <v>0</v>
      </c>
      <c r="K23" s="25">
        <v>0</v>
      </c>
      <c r="L23" s="25">
        <v>10</v>
      </c>
      <c r="M23" s="25">
        <v>742996</v>
      </c>
      <c r="N23" s="25">
        <v>2</v>
      </c>
      <c r="O23" s="25">
        <v>1499539</v>
      </c>
      <c r="P23" s="25">
        <v>0</v>
      </c>
      <c r="Q23" s="25">
        <v>0</v>
      </c>
      <c r="R23" s="25">
        <v>0</v>
      </c>
      <c r="S23" s="25">
        <v>0</v>
      </c>
      <c r="T23" s="25">
        <v>0</v>
      </c>
      <c r="U23" s="25">
        <v>0</v>
      </c>
      <c r="V23" s="25">
        <v>0</v>
      </c>
      <c r="W23" s="25">
        <v>0</v>
      </c>
      <c r="X23" s="25">
        <v>6</v>
      </c>
      <c r="Y23" s="25">
        <v>-248138190</v>
      </c>
      <c r="Z23" s="25">
        <v>15</v>
      </c>
      <c r="AA23" s="25">
        <v>-224352496</v>
      </c>
      <c r="AB23" s="25">
        <v>8</v>
      </c>
      <c r="AC23" s="25">
        <v>34423914</v>
      </c>
      <c r="AD23" s="25">
        <v>28</v>
      </c>
      <c r="AE23" s="25">
        <v>4803919</v>
      </c>
      <c r="AF23" s="25">
        <v>27</v>
      </c>
      <c r="AG23" s="25">
        <v>1580894</v>
      </c>
      <c r="AH23" s="25">
        <v>2</v>
      </c>
      <c r="AI23" s="25">
        <v>1551</v>
      </c>
      <c r="AJ23" s="25">
        <v>4</v>
      </c>
      <c r="AK23" s="25">
        <v>66038</v>
      </c>
      <c r="AL23" s="25">
        <v>1</v>
      </c>
      <c r="AM23" s="25">
        <v>969441</v>
      </c>
      <c r="AN23" s="25">
        <v>29</v>
      </c>
      <c r="AO23" s="25">
        <v>4400401</v>
      </c>
      <c r="AP23" s="25">
        <v>52</v>
      </c>
      <c r="AQ23" s="25">
        <v>3003954</v>
      </c>
      <c r="AR23" s="25">
        <v>8</v>
      </c>
      <c r="AS23" s="25">
        <v>26219296</v>
      </c>
      <c r="AT23" s="25">
        <v>0</v>
      </c>
      <c r="AU23" s="25">
        <v>0</v>
      </c>
      <c r="AV23" s="25">
        <v>1</v>
      </c>
      <c r="AW23" s="25">
        <v>7733</v>
      </c>
      <c r="AX23" s="25">
        <v>50</v>
      </c>
      <c r="AY23" s="25">
        <v>6769885</v>
      </c>
      <c r="AZ23" s="25">
        <v>14</v>
      </c>
      <c r="BA23" s="25">
        <v>88593</v>
      </c>
      <c r="BB23" s="25">
        <v>14</v>
      </c>
      <c r="BC23" s="25">
        <v>2363190</v>
      </c>
      <c r="BD23" s="25">
        <v>7</v>
      </c>
      <c r="BE23" s="25">
        <v>17073226</v>
      </c>
      <c r="BF23" s="25">
        <v>461</v>
      </c>
      <c r="BG23" s="25">
        <v>3722570911</v>
      </c>
      <c r="BH23" s="25">
        <v>466</v>
      </c>
      <c r="BI23" s="25">
        <v>3824342946</v>
      </c>
      <c r="BJ23" s="25">
        <v>468</v>
      </c>
      <c r="BK23" s="25">
        <v>-4048695442</v>
      </c>
      <c r="BL23" s="25">
        <v>0</v>
      </c>
      <c r="BM23" s="25">
        <v>0</v>
      </c>
      <c r="BN23" s="25">
        <v>0</v>
      </c>
      <c r="BO23" s="25">
        <v>0</v>
      </c>
      <c r="BP23" s="25">
        <v>16</v>
      </c>
      <c r="BQ23" s="25">
        <v>39683709</v>
      </c>
      <c r="BR23" s="25">
        <v>205</v>
      </c>
      <c r="BS23" s="25">
        <v>3718291416</v>
      </c>
      <c r="BT23" s="25">
        <v>15</v>
      </c>
      <c r="BU23" s="25">
        <v>9459035</v>
      </c>
      <c r="BV23" s="25">
        <v>433</v>
      </c>
      <c r="BW23" s="25">
        <v>-278630451</v>
      </c>
      <c r="BX23" s="25">
        <v>51</v>
      </c>
      <c r="BY23" s="25">
        <v>5927476</v>
      </c>
      <c r="BZ23" s="25">
        <v>26</v>
      </c>
      <c r="CA23" s="25">
        <v>8667941</v>
      </c>
      <c r="CB23" s="25">
        <v>1</v>
      </c>
      <c r="CC23" s="25">
        <v>653541</v>
      </c>
      <c r="CD23" s="25">
        <v>0</v>
      </c>
      <c r="CE23" s="25">
        <v>0</v>
      </c>
      <c r="CF23" s="25">
        <v>67</v>
      </c>
      <c r="CG23" s="25">
        <v>7700090</v>
      </c>
      <c r="CH23" s="25">
        <v>5</v>
      </c>
      <c r="CI23" s="25">
        <v>6835409</v>
      </c>
      <c r="CJ23" s="25">
        <v>77</v>
      </c>
      <c r="CK23" s="25">
        <v>65707783</v>
      </c>
      <c r="CL23" s="25">
        <v>8</v>
      </c>
      <c r="CM23" s="25">
        <v>14825955</v>
      </c>
      <c r="CN23" s="25">
        <v>166</v>
      </c>
      <c r="CO23" s="25">
        <v>120617624</v>
      </c>
      <c r="CP23" s="25">
        <v>430</v>
      </c>
      <c r="CQ23" s="25">
        <v>-399245732</v>
      </c>
      <c r="CR23" s="25">
        <v>5</v>
      </c>
      <c r="CS23" s="25">
        <v>16928741</v>
      </c>
      <c r="CT23" s="25">
        <v>8</v>
      </c>
      <c r="CU23" s="25">
        <v>17212612</v>
      </c>
      <c r="CV23" s="25">
        <v>8</v>
      </c>
      <c r="CW23" s="25">
        <v>33783400</v>
      </c>
      <c r="CX23" s="25">
        <v>30</v>
      </c>
      <c r="CY23" s="25">
        <v>153015362</v>
      </c>
      <c r="CZ23" s="25">
        <v>428</v>
      </c>
      <c r="DA23" s="25">
        <v>508474256</v>
      </c>
      <c r="DB23" s="25">
        <v>513</v>
      </c>
      <c r="DC23" s="25">
        <v>9036252585</v>
      </c>
      <c r="DD23" s="25">
        <v>103</v>
      </c>
      <c r="DE23" s="25">
        <v>303330145</v>
      </c>
      <c r="DF23" s="25">
        <v>347</v>
      </c>
      <c r="DG23" s="25">
        <v>1361050000</v>
      </c>
      <c r="DH23" s="25">
        <v>474</v>
      </c>
      <c r="DI23" s="25">
        <v>2622104258</v>
      </c>
      <c r="DJ23" s="25">
        <v>62</v>
      </c>
      <c r="DK23" s="25">
        <v>1077712219</v>
      </c>
      <c r="DL23" s="25">
        <v>0</v>
      </c>
      <c r="DM23" s="25">
        <v>0</v>
      </c>
      <c r="DN23" s="25">
        <v>14</v>
      </c>
      <c r="DO23" s="25">
        <v>5259563</v>
      </c>
      <c r="DP23" s="25">
        <v>1</v>
      </c>
      <c r="DQ23" s="25">
        <v>650</v>
      </c>
      <c r="DR23" s="25">
        <v>78</v>
      </c>
      <c r="DS23" s="25">
        <v>84697813</v>
      </c>
      <c r="DT23" s="25">
        <v>0</v>
      </c>
      <c r="DU23" s="25">
        <v>0</v>
      </c>
      <c r="DV23" s="25">
        <v>0</v>
      </c>
      <c r="DW23" s="25">
        <v>0</v>
      </c>
      <c r="DX23" s="25">
        <v>33</v>
      </c>
      <c r="DY23" s="25">
        <v>25926814</v>
      </c>
      <c r="DZ23" s="25">
        <v>8</v>
      </c>
      <c r="EA23" s="25">
        <v>1048182</v>
      </c>
      <c r="EB23" s="25">
        <v>1</v>
      </c>
      <c r="EC23" s="25">
        <v>15446401</v>
      </c>
      <c r="ED23" s="25">
        <v>1</v>
      </c>
      <c r="EE23" s="25">
        <v>2751754</v>
      </c>
      <c r="EF23" s="25">
        <v>3</v>
      </c>
      <c r="EG23" s="25">
        <v>4870196</v>
      </c>
      <c r="EH23" s="25">
        <v>10</v>
      </c>
      <c r="EI23" s="25">
        <v>47184904</v>
      </c>
      <c r="EJ23" s="25">
        <v>4</v>
      </c>
      <c r="EK23" s="25">
        <v>5964782</v>
      </c>
      <c r="EL23" s="25">
        <v>7</v>
      </c>
      <c r="EM23" s="25">
        <v>1654934</v>
      </c>
      <c r="EN23" s="25">
        <v>20</v>
      </c>
      <c r="EO23" s="25">
        <v>20553547</v>
      </c>
      <c r="EP23" s="25">
        <v>0</v>
      </c>
      <c r="EQ23" s="25">
        <v>0</v>
      </c>
      <c r="ER23" s="25">
        <v>1</v>
      </c>
      <c r="ES23" s="25">
        <v>38300</v>
      </c>
      <c r="ET23" s="25">
        <v>0</v>
      </c>
      <c r="EU23" s="25">
        <v>0</v>
      </c>
      <c r="EV23" s="25">
        <v>4</v>
      </c>
      <c r="EW23" s="25">
        <v>18301686</v>
      </c>
      <c r="EX23" s="25">
        <v>535</v>
      </c>
      <c r="EY23" s="25">
        <v>2476844928</v>
      </c>
      <c r="EZ23" s="25">
        <v>67</v>
      </c>
      <c r="FA23" s="25">
        <v>1087821573</v>
      </c>
      <c r="FB23" s="25">
        <v>0</v>
      </c>
      <c r="FC23" s="25">
        <v>0</v>
      </c>
      <c r="FD23" s="25">
        <v>0</v>
      </c>
      <c r="FE23" s="25">
        <v>0</v>
      </c>
      <c r="FF23" s="25">
        <v>0</v>
      </c>
      <c r="FG23" s="25">
        <v>0</v>
      </c>
      <c r="FH23" s="25">
        <v>0</v>
      </c>
      <c r="FI23" s="25">
        <v>0</v>
      </c>
      <c r="FJ23" s="25">
        <v>0</v>
      </c>
      <c r="FK23" s="25">
        <v>0</v>
      </c>
      <c r="FL23" s="25">
        <v>16</v>
      </c>
      <c r="FM23" s="25">
        <v>6016537</v>
      </c>
      <c r="FN23" s="25">
        <v>0</v>
      </c>
      <c r="FO23" s="25">
        <v>0</v>
      </c>
      <c r="FP23" s="25">
        <v>0</v>
      </c>
      <c r="FQ23" s="25">
        <v>0</v>
      </c>
      <c r="FR23" s="25">
        <v>0</v>
      </c>
      <c r="FS23" s="25">
        <v>0</v>
      </c>
      <c r="FT23" s="25">
        <v>0</v>
      </c>
      <c r="FU23" s="25">
        <v>0</v>
      </c>
      <c r="FV23" s="25">
        <v>0</v>
      </c>
      <c r="FW23" s="25">
        <v>0</v>
      </c>
      <c r="FX23" s="25">
        <v>0</v>
      </c>
      <c r="FY23" s="25">
        <v>0</v>
      </c>
      <c r="FZ23" s="25">
        <v>0</v>
      </c>
      <c r="GA23" s="25">
        <v>0</v>
      </c>
      <c r="GB23" s="25">
        <v>0</v>
      </c>
      <c r="GC23" s="25">
        <v>0</v>
      </c>
      <c r="GD23" s="25">
        <v>16</v>
      </c>
      <c r="GE23" s="25">
        <v>6016537</v>
      </c>
      <c r="GF23" s="25">
        <v>0</v>
      </c>
      <c r="GG23" s="25">
        <v>0</v>
      </c>
      <c r="GH23" s="25">
        <v>0</v>
      </c>
      <c r="GI23" s="25">
        <v>0</v>
      </c>
      <c r="GJ23" s="25">
        <v>0</v>
      </c>
      <c r="GK23" s="25">
        <v>0</v>
      </c>
      <c r="GL23" s="25">
        <v>16</v>
      </c>
      <c r="GM23" s="25">
        <v>6016537</v>
      </c>
      <c r="GN23" s="25">
        <v>13</v>
      </c>
      <c r="GO23" s="25">
        <v>14500314</v>
      </c>
      <c r="GP23" s="25">
        <v>29</v>
      </c>
      <c r="GQ23" s="25">
        <v>-20516851</v>
      </c>
      <c r="GR23" s="25">
        <v>0</v>
      </c>
      <c r="GS23" s="25">
        <v>0</v>
      </c>
    </row>
    <row r="24" spans="1:201" x14ac:dyDescent="0.2">
      <c r="A24" s="27" t="s">
        <v>255</v>
      </c>
      <c r="B24" s="28" t="s">
        <v>241</v>
      </c>
      <c r="C24" s="29" t="s">
        <v>249</v>
      </c>
      <c r="D24" s="28" t="s">
        <v>244</v>
      </c>
      <c r="E24" s="25">
        <v>2812</v>
      </c>
      <c r="F24" s="25">
        <v>810</v>
      </c>
      <c r="G24" s="25">
        <v>360485125</v>
      </c>
      <c r="H24" s="25">
        <v>8</v>
      </c>
      <c r="I24" s="25">
        <v>377583</v>
      </c>
      <c r="J24" s="25">
        <v>60</v>
      </c>
      <c r="K24" s="25">
        <v>7925853</v>
      </c>
      <c r="L24" s="25">
        <v>2002</v>
      </c>
      <c r="M24" s="25">
        <v>84408374</v>
      </c>
      <c r="N24" s="25">
        <v>260</v>
      </c>
      <c r="O24" s="25">
        <v>30962985</v>
      </c>
      <c r="P24" s="25">
        <v>104</v>
      </c>
      <c r="Q24" s="25">
        <v>15664851</v>
      </c>
      <c r="R24" s="25">
        <v>36</v>
      </c>
      <c r="S24" s="25">
        <v>201577</v>
      </c>
      <c r="T24" s="25">
        <v>79</v>
      </c>
      <c r="U24" s="25">
        <v>6615694</v>
      </c>
      <c r="V24" s="25">
        <v>90</v>
      </c>
      <c r="W24" s="25">
        <v>24592692</v>
      </c>
      <c r="X24" s="25">
        <v>1768</v>
      </c>
      <c r="Y24" s="25">
        <v>487709577</v>
      </c>
      <c r="Z24" s="25">
        <v>2812</v>
      </c>
      <c r="AA24" s="25">
        <v>1019992772</v>
      </c>
      <c r="AB24" s="25">
        <v>575</v>
      </c>
      <c r="AC24" s="25">
        <v>156082460</v>
      </c>
      <c r="AD24" s="25">
        <v>687</v>
      </c>
      <c r="AE24" s="25">
        <v>153982504</v>
      </c>
      <c r="AF24" s="25">
        <v>1339</v>
      </c>
      <c r="AG24" s="25">
        <v>51620994</v>
      </c>
      <c r="AH24" s="25">
        <v>212</v>
      </c>
      <c r="AI24" s="25">
        <v>14622193</v>
      </c>
      <c r="AJ24" s="25">
        <v>215</v>
      </c>
      <c r="AK24" s="25">
        <v>4646299</v>
      </c>
      <c r="AL24" s="25">
        <v>10</v>
      </c>
      <c r="AM24" s="25">
        <v>673713</v>
      </c>
      <c r="AN24" s="25">
        <v>1223</v>
      </c>
      <c r="AO24" s="25">
        <v>80446448</v>
      </c>
      <c r="AP24" s="25">
        <v>974</v>
      </c>
      <c r="AQ24" s="25">
        <v>346813911</v>
      </c>
      <c r="AR24" s="25">
        <v>100</v>
      </c>
      <c r="AS24" s="25">
        <v>79274258</v>
      </c>
      <c r="AT24" s="25">
        <v>19</v>
      </c>
      <c r="AU24" s="25">
        <v>1162430</v>
      </c>
      <c r="AV24" s="25">
        <v>10</v>
      </c>
      <c r="AW24" s="25">
        <v>845383</v>
      </c>
      <c r="AX24" s="25">
        <v>1548</v>
      </c>
      <c r="AY24" s="25">
        <v>91595564</v>
      </c>
      <c r="AZ24" s="25">
        <v>629</v>
      </c>
      <c r="BA24" s="25">
        <v>6920301</v>
      </c>
      <c r="BB24" s="25">
        <v>802</v>
      </c>
      <c r="BC24" s="25">
        <v>11864772</v>
      </c>
      <c r="BD24" s="25">
        <v>152</v>
      </c>
      <c r="BE24" s="25">
        <v>1021367861</v>
      </c>
      <c r="BF24" s="25">
        <v>2742</v>
      </c>
      <c r="BG24" s="25">
        <v>3743862152</v>
      </c>
      <c r="BH24" s="25">
        <v>2778</v>
      </c>
      <c r="BI24" s="25">
        <v>5766255450</v>
      </c>
      <c r="BJ24" s="25">
        <v>2721</v>
      </c>
      <c r="BK24" s="25">
        <v>-4746262678</v>
      </c>
      <c r="BL24" s="25">
        <v>75</v>
      </c>
      <c r="BM24" s="25">
        <v>50302272</v>
      </c>
      <c r="BN24" s="25">
        <v>81</v>
      </c>
      <c r="BO24" s="25">
        <v>6176428</v>
      </c>
      <c r="BP24" s="25">
        <v>455</v>
      </c>
      <c r="BQ24" s="25">
        <v>148575576</v>
      </c>
      <c r="BR24" s="25">
        <v>2142</v>
      </c>
      <c r="BS24" s="25">
        <v>3715234751</v>
      </c>
      <c r="BT24" s="25">
        <v>333</v>
      </c>
      <c r="BU24" s="25">
        <v>318057108</v>
      </c>
      <c r="BV24" s="25">
        <v>2736</v>
      </c>
      <c r="BW24" s="25">
        <v>-444338038</v>
      </c>
      <c r="BX24" s="25">
        <v>1474</v>
      </c>
      <c r="BY24" s="25">
        <v>167966793</v>
      </c>
      <c r="BZ24" s="25">
        <v>210</v>
      </c>
      <c r="CA24" s="25">
        <v>439095688</v>
      </c>
      <c r="CB24" s="25">
        <v>12</v>
      </c>
      <c r="CC24" s="25">
        <v>15059040</v>
      </c>
      <c r="CD24" s="25">
        <v>80</v>
      </c>
      <c r="CE24" s="25">
        <v>3344574</v>
      </c>
      <c r="CF24" s="25">
        <v>829</v>
      </c>
      <c r="CG24" s="25">
        <v>130682669</v>
      </c>
      <c r="CH24" s="25">
        <v>829</v>
      </c>
      <c r="CI24" s="25">
        <v>262733500</v>
      </c>
      <c r="CJ24" s="25">
        <v>1447</v>
      </c>
      <c r="CK24" s="25">
        <v>745939005</v>
      </c>
      <c r="CL24" s="25">
        <v>500</v>
      </c>
      <c r="CM24" s="25">
        <v>71440769</v>
      </c>
      <c r="CN24" s="25">
        <v>2310</v>
      </c>
      <c r="CO24" s="25">
        <v>1922128780</v>
      </c>
      <c r="CP24" s="25">
        <v>2188</v>
      </c>
      <c r="CQ24" s="25">
        <v>-2366466810</v>
      </c>
      <c r="CR24" s="25">
        <v>244</v>
      </c>
      <c r="CS24" s="25">
        <v>631608968</v>
      </c>
      <c r="CT24" s="25">
        <v>336</v>
      </c>
      <c r="CU24" s="25">
        <v>341026925</v>
      </c>
      <c r="CV24" s="25">
        <v>241</v>
      </c>
      <c r="CW24" s="25">
        <v>880396883</v>
      </c>
      <c r="CX24" s="25">
        <v>935</v>
      </c>
      <c r="CY24" s="25">
        <v>172335781</v>
      </c>
      <c r="CZ24" s="25">
        <v>2491</v>
      </c>
      <c r="DA24" s="25">
        <v>5422189126</v>
      </c>
      <c r="DB24" s="25">
        <v>2542</v>
      </c>
      <c r="DC24" s="25">
        <v>34557495517</v>
      </c>
      <c r="DD24" s="25">
        <v>1561</v>
      </c>
      <c r="DE24" s="25">
        <v>434651671</v>
      </c>
      <c r="DF24" s="25">
        <v>2334</v>
      </c>
      <c r="DG24" s="25">
        <v>7164203715</v>
      </c>
      <c r="DH24" s="25">
        <v>2440</v>
      </c>
      <c r="DI24" s="25">
        <v>20574427452</v>
      </c>
      <c r="DJ24" s="25">
        <v>540</v>
      </c>
      <c r="DK24" s="25">
        <v>5297947639</v>
      </c>
      <c r="DL24" s="25">
        <v>30</v>
      </c>
      <c r="DM24" s="25">
        <v>175388576</v>
      </c>
      <c r="DN24" s="25">
        <v>75</v>
      </c>
      <c r="DO24" s="25">
        <v>38243834</v>
      </c>
      <c r="DP24" s="25">
        <v>24</v>
      </c>
      <c r="DQ24" s="25">
        <v>152918190</v>
      </c>
      <c r="DR24" s="25">
        <v>549</v>
      </c>
      <c r="DS24" s="25">
        <v>652232528</v>
      </c>
      <c r="DT24" s="25">
        <v>42</v>
      </c>
      <c r="DU24" s="25">
        <v>1288698</v>
      </c>
      <c r="DV24" s="25">
        <v>0</v>
      </c>
      <c r="DW24" s="25">
        <v>0</v>
      </c>
      <c r="DX24" s="25">
        <v>1314</v>
      </c>
      <c r="DY24" s="25">
        <v>549141061</v>
      </c>
      <c r="DZ24" s="25">
        <v>252</v>
      </c>
      <c r="EA24" s="25">
        <v>36301145</v>
      </c>
      <c r="EB24" s="25">
        <v>49</v>
      </c>
      <c r="EC24" s="25">
        <v>8532406</v>
      </c>
      <c r="ED24" s="25">
        <v>49</v>
      </c>
      <c r="EE24" s="25">
        <v>7443051</v>
      </c>
      <c r="EF24" s="25">
        <v>107</v>
      </c>
      <c r="EG24" s="25">
        <v>66429069</v>
      </c>
      <c r="EH24" s="25">
        <v>75</v>
      </c>
      <c r="EI24" s="25">
        <v>165501510</v>
      </c>
      <c r="EJ24" s="25">
        <v>97</v>
      </c>
      <c r="EK24" s="25">
        <v>51997506</v>
      </c>
      <c r="EL24" s="25">
        <v>437</v>
      </c>
      <c r="EM24" s="25">
        <v>120121986</v>
      </c>
      <c r="EN24" s="25">
        <v>698</v>
      </c>
      <c r="EO24" s="25">
        <v>1779554147</v>
      </c>
      <c r="EP24" s="25">
        <v>12</v>
      </c>
      <c r="EQ24" s="25">
        <v>34722468</v>
      </c>
      <c r="ER24" s="25">
        <v>8</v>
      </c>
      <c r="ES24" s="25">
        <v>2405964</v>
      </c>
      <c r="ET24" s="25">
        <v>12</v>
      </c>
      <c r="EU24" s="25">
        <v>15452978</v>
      </c>
      <c r="EV24" s="25">
        <v>136</v>
      </c>
      <c r="EW24" s="25">
        <v>62610829</v>
      </c>
      <c r="EX24" s="25">
        <v>2502</v>
      </c>
      <c r="EY24" s="25">
        <v>26965210038</v>
      </c>
      <c r="EZ24" s="25">
        <v>525</v>
      </c>
      <c r="FA24" s="25">
        <v>3285287206</v>
      </c>
      <c r="FB24" s="25">
        <v>18</v>
      </c>
      <c r="FC24" s="25">
        <v>44724.29</v>
      </c>
      <c r="FD24" s="25">
        <v>11</v>
      </c>
      <c r="FE24" s="25">
        <v>26428451</v>
      </c>
      <c r="FF24" s="25">
        <v>17</v>
      </c>
      <c r="FG24" s="25">
        <v>37709428</v>
      </c>
      <c r="FH24" s="25">
        <v>1</v>
      </c>
      <c r="FI24" s="25">
        <v>104108.4</v>
      </c>
      <c r="FJ24" s="25">
        <v>21</v>
      </c>
      <c r="FK24" s="25">
        <v>64033771</v>
      </c>
      <c r="FL24" s="25">
        <v>343</v>
      </c>
      <c r="FM24" s="25">
        <v>184908299</v>
      </c>
      <c r="FN24" s="25">
        <v>6</v>
      </c>
      <c r="FO24" s="25">
        <v>171857</v>
      </c>
      <c r="FP24" s="25">
        <v>49</v>
      </c>
      <c r="FQ24" s="25">
        <v>16124398</v>
      </c>
      <c r="FR24" s="25">
        <v>48</v>
      </c>
      <c r="FS24" s="25">
        <v>4834201.79</v>
      </c>
      <c r="FT24" s="25">
        <v>48</v>
      </c>
      <c r="FU24" s="25">
        <v>4834201.79</v>
      </c>
      <c r="FV24" s="25">
        <v>82</v>
      </c>
      <c r="FW24" s="25">
        <v>5748484</v>
      </c>
      <c r="FX24" s="25">
        <v>4</v>
      </c>
      <c r="FY24" s="25">
        <v>156126</v>
      </c>
      <c r="FZ24" s="25">
        <v>17</v>
      </c>
      <c r="GA24" s="25">
        <v>33537836</v>
      </c>
      <c r="GB24" s="25">
        <v>1</v>
      </c>
      <c r="GC24" s="25">
        <v>1503.9</v>
      </c>
      <c r="GD24" s="25">
        <v>347</v>
      </c>
      <c r="GE24" s="25">
        <v>184912955</v>
      </c>
      <c r="GF24" s="25">
        <v>1</v>
      </c>
      <c r="GG24" s="25">
        <v>1503.9</v>
      </c>
      <c r="GH24" s="25">
        <v>0</v>
      </c>
      <c r="GI24" s="25">
        <v>0</v>
      </c>
      <c r="GJ24" s="25">
        <v>39</v>
      </c>
      <c r="GK24" s="25">
        <v>42799.62</v>
      </c>
      <c r="GL24" s="25">
        <v>347</v>
      </c>
      <c r="GM24" s="25">
        <v>184912955</v>
      </c>
      <c r="GN24" s="25">
        <v>221</v>
      </c>
      <c r="GO24" s="25">
        <v>2476510</v>
      </c>
      <c r="GP24" s="25">
        <v>596</v>
      </c>
      <c r="GQ24" s="25">
        <v>-187432265</v>
      </c>
      <c r="GR24" s="25">
        <v>0</v>
      </c>
      <c r="GS24" s="25">
        <v>0</v>
      </c>
    </row>
    <row r="25" spans="1:201" x14ac:dyDescent="0.2">
      <c r="A25" s="27" t="s">
        <v>255</v>
      </c>
      <c r="B25" s="28" t="s">
        <v>241</v>
      </c>
      <c r="C25" s="29" t="s">
        <v>249</v>
      </c>
      <c r="D25" s="28" t="s">
        <v>245</v>
      </c>
      <c r="E25" s="25">
        <v>701</v>
      </c>
      <c r="F25" s="25">
        <v>470</v>
      </c>
      <c r="G25" s="25">
        <v>1947590577</v>
      </c>
      <c r="H25" s="25">
        <v>4</v>
      </c>
      <c r="I25" s="25">
        <v>3423380</v>
      </c>
      <c r="J25" s="25">
        <v>21</v>
      </c>
      <c r="K25" s="25">
        <v>4439924</v>
      </c>
      <c r="L25" s="25">
        <v>619</v>
      </c>
      <c r="M25" s="25">
        <v>217182504</v>
      </c>
      <c r="N25" s="25">
        <v>140</v>
      </c>
      <c r="O25" s="25">
        <v>111180952</v>
      </c>
      <c r="P25" s="25">
        <v>69</v>
      </c>
      <c r="Q25" s="25">
        <v>78518236</v>
      </c>
      <c r="R25" s="25">
        <v>16</v>
      </c>
      <c r="S25" s="25">
        <v>237968</v>
      </c>
      <c r="T25" s="25">
        <v>44</v>
      </c>
      <c r="U25" s="25">
        <v>18854848</v>
      </c>
      <c r="V25" s="25">
        <v>39</v>
      </c>
      <c r="W25" s="25">
        <v>46286663</v>
      </c>
      <c r="X25" s="25">
        <v>570</v>
      </c>
      <c r="Y25" s="25">
        <v>1055563541</v>
      </c>
      <c r="Z25" s="25">
        <v>701</v>
      </c>
      <c r="AA25" s="25">
        <v>3489814019</v>
      </c>
      <c r="AB25" s="25">
        <v>399</v>
      </c>
      <c r="AC25" s="25">
        <v>877924927</v>
      </c>
      <c r="AD25" s="25">
        <v>279</v>
      </c>
      <c r="AE25" s="25">
        <v>134247240</v>
      </c>
      <c r="AF25" s="25">
        <v>549</v>
      </c>
      <c r="AG25" s="25">
        <v>76887784</v>
      </c>
      <c r="AH25" s="25">
        <v>109</v>
      </c>
      <c r="AI25" s="25">
        <v>12666006</v>
      </c>
      <c r="AJ25" s="25">
        <v>140</v>
      </c>
      <c r="AK25" s="25">
        <v>8132153</v>
      </c>
      <c r="AL25" s="25">
        <v>3</v>
      </c>
      <c r="AM25" s="25">
        <v>4818904</v>
      </c>
      <c r="AN25" s="25">
        <v>429</v>
      </c>
      <c r="AO25" s="25">
        <v>92036157</v>
      </c>
      <c r="AP25" s="25">
        <v>386</v>
      </c>
      <c r="AQ25" s="25">
        <v>174173064</v>
      </c>
      <c r="AR25" s="25">
        <v>77</v>
      </c>
      <c r="AS25" s="25">
        <v>117024083</v>
      </c>
      <c r="AT25" s="25">
        <v>15</v>
      </c>
      <c r="AU25" s="25">
        <v>6224305</v>
      </c>
      <c r="AV25" s="25">
        <v>26</v>
      </c>
      <c r="AW25" s="25">
        <v>9241006</v>
      </c>
      <c r="AX25" s="25">
        <v>577</v>
      </c>
      <c r="AY25" s="25">
        <v>189309870</v>
      </c>
      <c r="AZ25" s="25">
        <v>243</v>
      </c>
      <c r="BA25" s="25">
        <v>6995851</v>
      </c>
      <c r="BB25" s="25">
        <v>412</v>
      </c>
      <c r="BC25" s="25">
        <v>38080017</v>
      </c>
      <c r="BD25" s="25">
        <v>45</v>
      </c>
      <c r="BE25" s="25">
        <v>201415283</v>
      </c>
      <c r="BF25" s="25">
        <v>692</v>
      </c>
      <c r="BG25" s="25">
        <v>3473979220</v>
      </c>
      <c r="BH25" s="25">
        <v>696</v>
      </c>
      <c r="BI25" s="25">
        <v>5427099505</v>
      </c>
      <c r="BJ25" s="25">
        <v>675</v>
      </c>
      <c r="BK25" s="25">
        <v>-1937285486</v>
      </c>
      <c r="BL25" s="25">
        <v>17</v>
      </c>
      <c r="BM25" s="25">
        <v>8302586</v>
      </c>
      <c r="BN25" s="25">
        <v>46</v>
      </c>
      <c r="BO25" s="25">
        <v>19341826</v>
      </c>
      <c r="BP25" s="25">
        <v>227</v>
      </c>
      <c r="BQ25" s="25">
        <v>410182533</v>
      </c>
      <c r="BR25" s="25">
        <v>656</v>
      </c>
      <c r="BS25" s="25">
        <v>2552973327</v>
      </c>
      <c r="BT25" s="25">
        <v>119</v>
      </c>
      <c r="BU25" s="25">
        <v>312192227</v>
      </c>
      <c r="BV25" s="25">
        <v>679</v>
      </c>
      <c r="BW25" s="25">
        <v>1404860163</v>
      </c>
      <c r="BX25" s="25">
        <v>570</v>
      </c>
      <c r="BY25" s="25">
        <v>263338215</v>
      </c>
      <c r="BZ25" s="25">
        <v>27</v>
      </c>
      <c r="CA25" s="25">
        <v>103204171</v>
      </c>
      <c r="CB25" s="25">
        <v>6</v>
      </c>
      <c r="CC25" s="25">
        <v>2027493</v>
      </c>
      <c r="CD25" s="25">
        <v>85</v>
      </c>
      <c r="CE25" s="25">
        <v>7005485</v>
      </c>
      <c r="CF25" s="25">
        <v>243</v>
      </c>
      <c r="CG25" s="25">
        <v>67367014</v>
      </c>
      <c r="CH25" s="25">
        <v>408</v>
      </c>
      <c r="CI25" s="25">
        <v>862324980</v>
      </c>
      <c r="CJ25" s="25">
        <v>548</v>
      </c>
      <c r="CK25" s="25">
        <v>865392810</v>
      </c>
      <c r="CL25" s="25">
        <v>207</v>
      </c>
      <c r="CM25" s="25">
        <v>158205463</v>
      </c>
      <c r="CN25" s="25">
        <v>673</v>
      </c>
      <c r="CO25" s="25">
        <v>2427905484</v>
      </c>
      <c r="CP25" s="25">
        <v>476</v>
      </c>
      <c r="CQ25" s="25">
        <v>-1023045280</v>
      </c>
      <c r="CR25" s="25">
        <v>248</v>
      </c>
      <c r="CS25" s="25">
        <v>377797346</v>
      </c>
      <c r="CT25" s="25">
        <v>271</v>
      </c>
      <c r="CU25" s="25">
        <v>648794308</v>
      </c>
      <c r="CV25" s="25">
        <v>248</v>
      </c>
      <c r="CW25" s="25">
        <v>423675600</v>
      </c>
      <c r="CX25" s="25">
        <v>468</v>
      </c>
      <c r="CY25" s="25">
        <v>485512676</v>
      </c>
      <c r="CZ25" s="25">
        <v>678</v>
      </c>
      <c r="DA25" s="25">
        <v>5946654775</v>
      </c>
      <c r="DB25" s="25">
        <v>682</v>
      </c>
      <c r="DC25" s="25">
        <v>26259896043</v>
      </c>
      <c r="DD25" s="25">
        <v>572</v>
      </c>
      <c r="DE25" s="25">
        <v>419432472</v>
      </c>
      <c r="DF25" s="25">
        <v>671</v>
      </c>
      <c r="DG25" s="25">
        <v>4959034215</v>
      </c>
      <c r="DH25" s="25">
        <v>676</v>
      </c>
      <c r="DI25" s="25">
        <v>14195191656</v>
      </c>
      <c r="DJ25" s="25">
        <v>277</v>
      </c>
      <c r="DK25" s="25">
        <v>8324096833</v>
      </c>
      <c r="DL25" s="25">
        <v>8</v>
      </c>
      <c r="DM25" s="25">
        <v>22157202</v>
      </c>
      <c r="DN25" s="25">
        <v>32</v>
      </c>
      <c r="DO25" s="25">
        <v>95369248</v>
      </c>
      <c r="DP25" s="25">
        <v>12</v>
      </c>
      <c r="DQ25" s="25">
        <v>163459249</v>
      </c>
      <c r="DR25" s="25">
        <v>234</v>
      </c>
      <c r="DS25" s="25">
        <v>1991241360</v>
      </c>
      <c r="DT25" s="25">
        <v>20</v>
      </c>
      <c r="DU25" s="25">
        <v>3308096</v>
      </c>
      <c r="DV25" s="25">
        <v>0</v>
      </c>
      <c r="DW25" s="25">
        <v>0</v>
      </c>
      <c r="DX25" s="25">
        <v>540</v>
      </c>
      <c r="DY25" s="25">
        <v>853368821</v>
      </c>
      <c r="DZ25" s="25">
        <v>57</v>
      </c>
      <c r="EA25" s="25">
        <v>17565322</v>
      </c>
      <c r="EB25" s="25">
        <v>39</v>
      </c>
      <c r="EC25" s="25">
        <v>49016974</v>
      </c>
      <c r="ED25" s="25">
        <v>36</v>
      </c>
      <c r="EE25" s="25">
        <v>23959186</v>
      </c>
      <c r="EF25" s="25">
        <v>79</v>
      </c>
      <c r="EG25" s="25">
        <v>91572643</v>
      </c>
      <c r="EH25" s="25">
        <v>73</v>
      </c>
      <c r="EI25" s="25">
        <v>220368328</v>
      </c>
      <c r="EJ25" s="25">
        <v>78</v>
      </c>
      <c r="EK25" s="25">
        <v>38673796</v>
      </c>
      <c r="EL25" s="25">
        <v>346</v>
      </c>
      <c r="EM25" s="25">
        <v>209932005</v>
      </c>
      <c r="EN25" s="25">
        <v>387</v>
      </c>
      <c r="EO25" s="25">
        <v>1105274852</v>
      </c>
      <c r="EP25" s="25">
        <v>8</v>
      </c>
      <c r="EQ25" s="25">
        <v>23246105</v>
      </c>
      <c r="ER25" s="25">
        <v>10</v>
      </c>
      <c r="ES25" s="25">
        <v>146568</v>
      </c>
      <c r="ET25" s="25">
        <v>3</v>
      </c>
      <c r="EU25" s="25">
        <v>3006693</v>
      </c>
      <c r="EV25" s="25">
        <v>89</v>
      </c>
      <c r="EW25" s="25">
        <v>49812075</v>
      </c>
      <c r="EX25" s="25">
        <v>648</v>
      </c>
      <c r="EY25" s="25">
        <v>12139306138</v>
      </c>
      <c r="EZ25" s="25">
        <v>197</v>
      </c>
      <c r="FA25" s="25">
        <v>1329661990</v>
      </c>
      <c r="FB25" s="25">
        <v>20</v>
      </c>
      <c r="FC25" s="25">
        <v>1329212.44</v>
      </c>
      <c r="FD25" s="25">
        <v>11</v>
      </c>
      <c r="FE25" s="25">
        <v>5568373</v>
      </c>
      <c r="FF25" s="25">
        <v>12</v>
      </c>
      <c r="FG25" s="25">
        <v>25326201</v>
      </c>
      <c r="FH25" s="25">
        <v>10</v>
      </c>
      <c r="FI25" s="25">
        <v>3536711.79</v>
      </c>
      <c r="FJ25" s="25">
        <v>17</v>
      </c>
      <c r="FK25" s="25">
        <v>27357862</v>
      </c>
      <c r="FL25" s="25">
        <v>111</v>
      </c>
      <c r="FM25" s="25">
        <v>149759763</v>
      </c>
      <c r="FN25" s="25">
        <v>4</v>
      </c>
      <c r="FO25" s="25">
        <v>2016243</v>
      </c>
      <c r="FP25" s="25">
        <v>41</v>
      </c>
      <c r="FQ25" s="25">
        <v>66329329</v>
      </c>
      <c r="FR25" s="25">
        <v>41</v>
      </c>
      <c r="FS25" s="25">
        <v>19898799</v>
      </c>
      <c r="FT25" s="25">
        <v>41</v>
      </c>
      <c r="FU25" s="25">
        <v>19898799</v>
      </c>
      <c r="FV25" s="25">
        <v>55</v>
      </c>
      <c r="FW25" s="25">
        <v>18726802</v>
      </c>
      <c r="FX25" s="25">
        <v>14</v>
      </c>
      <c r="FY25" s="25">
        <v>6132225</v>
      </c>
      <c r="FZ25" s="25">
        <v>18</v>
      </c>
      <c r="GA25" s="25">
        <v>25409207</v>
      </c>
      <c r="GB25" s="25">
        <v>1</v>
      </c>
      <c r="GC25" s="25">
        <v>222486.6</v>
      </c>
      <c r="GD25" s="25">
        <v>112</v>
      </c>
      <c r="GE25" s="25">
        <v>150246097</v>
      </c>
      <c r="GF25" s="25">
        <v>1</v>
      </c>
      <c r="GG25" s="25">
        <v>222486.6</v>
      </c>
      <c r="GH25" s="25">
        <v>0</v>
      </c>
      <c r="GI25" s="25">
        <v>0</v>
      </c>
      <c r="GJ25" s="25">
        <v>8</v>
      </c>
      <c r="GK25" s="25">
        <v>46061.78</v>
      </c>
      <c r="GL25" s="25">
        <v>112</v>
      </c>
      <c r="GM25" s="25">
        <v>150246097</v>
      </c>
      <c r="GN25" s="25">
        <v>67</v>
      </c>
      <c r="GO25" s="25">
        <v>7802731</v>
      </c>
      <c r="GP25" s="25">
        <v>179</v>
      </c>
      <c r="GQ25" s="25">
        <v>-158094889</v>
      </c>
      <c r="GR25" s="25">
        <v>0</v>
      </c>
      <c r="GS25" s="25">
        <v>0</v>
      </c>
    </row>
    <row r="26" spans="1:201" x14ac:dyDescent="0.2">
      <c r="A26" s="27" t="s">
        <v>255</v>
      </c>
      <c r="B26" s="28" t="s">
        <v>241</v>
      </c>
      <c r="C26" s="29" t="s">
        <v>249</v>
      </c>
      <c r="D26" s="28" t="s">
        <v>246</v>
      </c>
      <c r="E26" s="25">
        <v>742</v>
      </c>
      <c r="F26" s="25">
        <v>597</v>
      </c>
      <c r="G26" s="25">
        <v>19865508494</v>
      </c>
      <c r="H26" s="25">
        <v>8</v>
      </c>
      <c r="I26" s="25">
        <v>-31645188</v>
      </c>
      <c r="J26" s="25">
        <v>23</v>
      </c>
      <c r="K26" s="25">
        <v>68583166</v>
      </c>
      <c r="L26" s="25">
        <v>694</v>
      </c>
      <c r="M26" s="25">
        <v>782377190</v>
      </c>
      <c r="N26" s="25">
        <v>148</v>
      </c>
      <c r="O26" s="25">
        <v>324917540</v>
      </c>
      <c r="P26" s="25">
        <v>105</v>
      </c>
      <c r="Q26" s="25">
        <v>671070221</v>
      </c>
      <c r="R26" s="25">
        <v>37</v>
      </c>
      <c r="S26" s="25">
        <v>2743050</v>
      </c>
      <c r="T26" s="25">
        <v>36</v>
      </c>
      <c r="U26" s="25">
        <v>34279026</v>
      </c>
      <c r="V26" s="25">
        <v>55</v>
      </c>
      <c r="W26" s="25">
        <v>496251578</v>
      </c>
      <c r="X26" s="25">
        <v>630</v>
      </c>
      <c r="Y26" s="25">
        <v>4894108007</v>
      </c>
      <c r="Z26" s="25">
        <v>742</v>
      </c>
      <c r="AA26" s="25">
        <v>27109596165</v>
      </c>
      <c r="AB26" s="25">
        <v>510</v>
      </c>
      <c r="AC26" s="25">
        <v>10174394635</v>
      </c>
      <c r="AD26" s="25">
        <v>420</v>
      </c>
      <c r="AE26" s="25">
        <v>827200378</v>
      </c>
      <c r="AF26" s="25">
        <v>610</v>
      </c>
      <c r="AG26" s="25">
        <v>432806300</v>
      </c>
      <c r="AH26" s="25">
        <v>212</v>
      </c>
      <c r="AI26" s="25">
        <v>258335687</v>
      </c>
      <c r="AJ26" s="25">
        <v>305</v>
      </c>
      <c r="AK26" s="25">
        <v>128292613</v>
      </c>
      <c r="AL26" s="25">
        <v>12</v>
      </c>
      <c r="AM26" s="25">
        <v>55146559</v>
      </c>
      <c r="AN26" s="25">
        <v>548</v>
      </c>
      <c r="AO26" s="25">
        <v>654861858</v>
      </c>
      <c r="AP26" s="25">
        <v>439</v>
      </c>
      <c r="AQ26" s="25">
        <v>876708509</v>
      </c>
      <c r="AR26" s="25">
        <v>229</v>
      </c>
      <c r="AS26" s="25">
        <v>884405336</v>
      </c>
      <c r="AT26" s="25">
        <v>44</v>
      </c>
      <c r="AU26" s="25">
        <v>156200874</v>
      </c>
      <c r="AV26" s="25">
        <v>97</v>
      </c>
      <c r="AW26" s="25">
        <v>163191170</v>
      </c>
      <c r="AX26" s="25">
        <v>656</v>
      </c>
      <c r="AY26" s="25">
        <v>1206022668</v>
      </c>
      <c r="AZ26" s="25">
        <v>406</v>
      </c>
      <c r="BA26" s="25">
        <v>53281868</v>
      </c>
      <c r="BB26" s="25">
        <v>567</v>
      </c>
      <c r="BC26" s="25">
        <v>246883249</v>
      </c>
      <c r="BD26" s="25">
        <v>81</v>
      </c>
      <c r="BE26" s="25">
        <v>5536213833</v>
      </c>
      <c r="BF26" s="25">
        <v>735</v>
      </c>
      <c r="BG26" s="25">
        <v>13841656314</v>
      </c>
      <c r="BH26" s="25">
        <v>739</v>
      </c>
      <c r="BI26" s="25">
        <v>35495601851</v>
      </c>
      <c r="BJ26" s="25">
        <v>735</v>
      </c>
      <c r="BK26" s="25">
        <v>-8386005686</v>
      </c>
      <c r="BL26" s="25">
        <v>41</v>
      </c>
      <c r="BM26" s="25">
        <v>277482279</v>
      </c>
      <c r="BN26" s="25">
        <v>70</v>
      </c>
      <c r="BO26" s="25">
        <v>179120878</v>
      </c>
      <c r="BP26" s="25">
        <v>359</v>
      </c>
      <c r="BQ26" s="25">
        <v>1150933347</v>
      </c>
      <c r="BR26" s="25">
        <v>724</v>
      </c>
      <c r="BS26" s="25">
        <v>14204668507</v>
      </c>
      <c r="BT26" s="25">
        <v>114</v>
      </c>
      <c r="BU26" s="25">
        <v>358143640</v>
      </c>
      <c r="BV26" s="25">
        <v>737</v>
      </c>
      <c r="BW26" s="25">
        <v>7938567909</v>
      </c>
      <c r="BX26" s="25">
        <v>659</v>
      </c>
      <c r="BY26" s="25">
        <v>1995630152</v>
      </c>
      <c r="BZ26" s="25">
        <v>31</v>
      </c>
      <c r="CA26" s="25">
        <v>184664959</v>
      </c>
      <c r="CB26" s="25">
        <v>39</v>
      </c>
      <c r="CC26" s="25">
        <v>192739450</v>
      </c>
      <c r="CD26" s="25">
        <v>151</v>
      </c>
      <c r="CE26" s="25">
        <v>51019548</v>
      </c>
      <c r="CF26" s="25">
        <v>296</v>
      </c>
      <c r="CG26" s="25">
        <v>233216076</v>
      </c>
      <c r="CH26" s="25">
        <v>521</v>
      </c>
      <c r="CI26" s="25">
        <v>4209366759</v>
      </c>
      <c r="CJ26" s="25">
        <v>668</v>
      </c>
      <c r="CK26" s="25">
        <v>4089919286</v>
      </c>
      <c r="CL26" s="25">
        <v>226</v>
      </c>
      <c r="CM26" s="25">
        <v>779099528</v>
      </c>
      <c r="CN26" s="25">
        <v>732</v>
      </c>
      <c r="CO26" s="25">
        <v>13451345200</v>
      </c>
      <c r="CP26" s="25">
        <v>542</v>
      </c>
      <c r="CQ26" s="25">
        <v>-5511482842</v>
      </c>
      <c r="CR26" s="25">
        <v>349</v>
      </c>
      <c r="CS26" s="25">
        <v>2655249372</v>
      </c>
      <c r="CT26" s="25">
        <v>365</v>
      </c>
      <c r="CU26" s="25">
        <v>7998670855</v>
      </c>
      <c r="CV26" s="25">
        <v>353</v>
      </c>
      <c r="CW26" s="25">
        <v>2703244062</v>
      </c>
      <c r="CX26" s="25">
        <v>618</v>
      </c>
      <c r="CY26" s="25">
        <v>4890133526</v>
      </c>
      <c r="CZ26" s="25">
        <v>728</v>
      </c>
      <c r="DA26" s="25">
        <v>25037547244</v>
      </c>
      <c r="DB26" s="25">
        <v>732</v>
      </c>
      <c r="DC26" s="25">
        <v>141694663708</v>
      </c>
      <c r="DD26" s="25">
        <v>662</v>
      </c>
      <c r="DE26" s="25">
        <v>4517231698</v>
      </c>
      <c r="DF26" s="25">
        <v>725</v>
      </c>
      <c r="DG26" s="25">
        <v>23915579967</v>
      </c>
      <c r="DH26" s="25">
        <v>730</v>
      </c>
      <c r="DI26" s="25">
        <v>93020614022</v>
      </c>
      <c r="DJ26" s="25">
        <v>445</v>
      </c>
      <c r="DK26" s="25">
        <v>61819696301</v>
      </c>
      <c r="DL26" s="25">
        <v>18</v>
      </c>
      <c r="DM26" s="25">
        <v>1092069360</v>
      </c>
      <c r="DN26" s="25">
        <v>45</v>
      </c>
      <c r="DO26" s="25">
        <v>450367099</v>
      </c>
      <c r="DP26" s="25">
        <v>23</v>
      </c>
      <c r="DQ26" s="25">
        <v>207319622</v>
      </c>
      <c r="DR26" s="25">
        <v>427</v>
      </c>
      <c r="DS26" s="25">
        <v>3389566735</v>
      </c>
      <c r="DT26" s="25">
        <v>35</v>
      </c>
      <c r="DU26" s="25">
        <v>21721811</v>
      </c>
      <c r="DV26" s="25">
        <v>0</v>
      </c>
      <c r="DW26" s="25">
        <v>0</v>
      </c>
      <c r="DX26" s="25">
        <v>626</v>
      </c>
      <c r="DY26" s="25">
        <v>5406895777</v>
      </c>
      <c r="DZ26" s="25">
        <v>28</v>
      </c>
      <c r="EA26" s="25">
        <v>16561277</v>
      </c>
      <c r="EB26" s="25">
        <v>84</v>
      </c>
      <c r="EC26" s="25">
        <v>442986822</v>
      </c>
      <c r="ED26" s="25">
        <v>76</v>
      </c>
      <c r="EE26" s="25">
        <v>275023311</v>
      </c>
      <c r="EF26" s="25">
        <v>237</v>
      </c>
      <c r="EG26" s="25">
        <v>582115708</v>
      </c>
      <c r="EH26" s="25">
        <v>226</v>
      </c>
      <c r="EI26" s="25">
        <v>2670971980</v>
      </c>
      <c r="EJ26" s="25">
        <v>141</v>
      </c>
      <c r="EK26" s="25">
        <v>95635163</v>
      </c>
      <c r="EL26" s="25">
        <v>550</v>
      </c>
      <c r="EM26" s="25">
        <v>1684075878</v>
      </c>
      <c r="EN26" s="25">
        <v>569</v>
      </c>
      <c r="EO26" s="25">
        <v>45633769244</v>
      </c>
      <c r="EP26" s="25">
        <v>6</v>
      </c>
      <c r="EQ26" s="25">
        <v>792419</v>
      </c>
      <c r="ER26" s="25">
        <v>23</v>
      </c>
      <c r="ES26" s="25">
        <v>55720368</v>
      </c>
      <c r="ET26" s="25">
        <v>7</v>
      </c>
      <c r="EU26" s="25">
        <v>12370969</v>
      </c>
      <c r="EV26" s="25">
        <v>209</v>
      </c>
      <c r="EW26" s="25">
        <v>271117098</v>
      </c>
      <c r="EX26" s="25">
        <v>685</v>
      </c>
      <c r="EY26" s="25">
        <v>31909743995</v>
      </c>
      <c r="EZ26" s="25">
        <v>225</v>
      </c>
      <c r="FA26" s="25">
        <v>6104563190</v>
      </c>
      <c r="FB26" s="25">
        <v>31</v>
      </c>
      <c r="FC26" s="25">
        <v>5010281.62</v>
      </c>
      <c r="FD26" s="25">
        <v>84</v>
      </c>
      <c r="FE26" s="25">
        <v>122742406</v>
      </c>
      <c r="FF26" s="25">
        <v>91</v>
      </c>
      <c r="FG26" s="25">
        <v>220900440</v>
      </c>
      <c r="FH26" s="25">
        <v>47</v>
      </c>
      <c r="FI26" s="25">
        <v>62499720</v>
      </c>
      <c r="FJ26" s="25">
        <v>109</v>
      </c>
      <c r="FK26" s="25">
        <v>270602691</v>
      </c>
      <c r="FL26" s="25">
        <v>34</v>
      </c>
      <c r="FM26" s="25">
        <v>72184294</v>
      </c>
      <c r="FN26" s="25">
        <v>10</v>
      </c>
      <c r="FO26" s="25">
        <v>1237111.25</v>
      </c>
      <c r="FP26" s="25">
        <v>92</v>
      </c>
      <c r="FQ26" s="25">
        <v>755003414</v>
      </c>
      <c r="FR26" s="25">
        <v>92</v>
      </c>
      <c r="FS26" s="25">
        <v>226501024</v>
      </c>
      <c r="FT26" s="25">
        <v>92</v>
      </c>
      <c r="FU26" s="25">
        <v>226524988</v>
      </c>
      <c r="FV26" s="25">
        <v>78</v>
      </c>
      <c r="FW26" s="25">
        <v>164192287</v>
      </c>
      <c r="FX26" s="25">
        <v>54</v>
      </c>
      <c r="FY26" s="25">
        <v>76830295</v>
      </c>
      <c r="FZ26" s="25">
        <v>91</v>
      </c>
      <c r="GA26" s="25">
        <v>228228805</v>
      </c>
      <c r="GB26" s="25">
        <v>0</v>
      </c>
      <c r="GC26" s="25">
        <v>0</v>
      </c>
      <c r="GD26" s="25">
        <v>36</v>
      </c>
      <c r="GE26" s="25">
        <v>74409329</v>
      </c>
      <c r="GF26" s="25">
        <v>0</v>
      </c>
      <c r="GG26" s="25">
        <v>0</v>
      </c>
      <c r="GH26" s="25">
        <v>0</v>
      </c>
      <c r="GI26" s="25">
        <v>0</v>
      </c>
      <c r="GJ26" s="25">
        <v>8</v>
      </c>
      <c r="GK26" s="25">
        <v>161946.5</v>
      </c>
      <c r="GL26" s="25">
        <v>36</v>
      </c>
      <c r="GM26" s="25">
        <v>74409329</v>
      </c>
      <c r="GN26" s="25">
        <v>101</v>
      </c>
      <c r="GO26" s="25">
        <v>47860265</v>
      </c>
      <c r="GP26" s="25">
        <v>143</v>
      </c>
      <c r="GQ26" s="25">
        <v>-122431540</v>
      </c>
      <c r="GR26" s="25">
        <v>0</v>
      </c>
      <c r="GS26" s="25">
        <v>0</v>
      </c>
    </row>
    <row r="27" spans="1:201" x14ac:dyDescent="0.2">
      <c r="A27" s="27" t="s">
        <v>255</v>
      </c>
      <c r="B27" s="28" t="s">
        <v>241</v>
      </c>
      <c r="C27" s="29" t="s">
        <v>249</v>
      </c>
      <c r="D27" s="28" t="s">
        <v>247</v>
      </c>
      <c r="E27" s="25">
        <v>193</v>
      </c>
      <c r="F27" s="25">
        <v>171</v>
      </c>
      <c r="G27" s="25">
        <v>24926814253</v>
      </c>
      <c r="H27" s="25">
        <v>7</v>
      </c>
      <c r="I27" s="25">
        <v>174367965</v>
      </c>
      <c r="J27" s="25">
        <v>7</v>
      </c>
      <c r="K27" s="25">
        <v>34266289</v>
      </c>
      <c r="L27" s="25">
        <v>186</v>
      </c>
      <c r="M27" s="25">
        <v>1196794321</v>
      </c>
      <c r="N27" s="25">
        <v>40</v>
      </c>
      <c r="O27" s="25">
        <v>348745356</v>
      </c>
      <c r="P27" s="25">
        <v>29</v>
      </c>
      <c r="Q27" s="25">
        <v>430311272</v>
      </c>
      <c r="R27" s="25">
        <v>33</v>
      </c>
      <c r="S27" s="25">
        <v>3289015</v>
      </c>
      <c r="T27" s="25">
        <v>15</v>
      </c>
      <c r="U27" s="25">
        <v>38452875</v>
      </c>
      <c r="V27" s="25">
        <v>15</v>
      </c>
      <c r="W27" s="25">
        <v>329966291</v>
      </c>
      <c r="X27" s="25">
        <v>175</v>
      </c>
      <c r="Y27" s="25">
        <v>3108543663</v>
      </c>
      <c r="Z27" s="25">
        <v>193</v>
      </c>
      <c r="AA27" s="25">
        <v>30592034754</v>
      </c>
      <c r="AB27" s="25">
        <v>150</v>
      </c>
      <c r="AC27" s="25">
        <v>13101677567</v>
      </c>
      <c r="AD27" s="25">
        <v>131</v>
      </c>
      <c r="AE27" s="25">
        <v>1175094951</v>
      </c>
      <c r="AF27" s="25">
        <v>174</v>
      </c>
      <c r="AG27" s="25">
        <v>418591712</v>
      </c>
      <c r="AH27" s="25">
        <v>72</v>
      </c>
      <c r="AI27" s="25">
        <v>31541489</v>
      </c>
      <c r="AJ27" s="25">
        <v>101</v>
      </c>
      <c r="AK27" s="25">
        <v>192290115</v>
      </c>
      <c r="AL27" s="25">
        <v>3</v>
      </c>
      <c r="AM27" s="25">
        <v>22424117</v>
      </c>
      <c r="AN27" s="25">
        <v>165</v>
      </c>
      <c r="AO27" s="25">
        <v>539308779</v>
      </c>
      <c r="AP27" s="25">
        <v>142</v>
      </c>
      <c r="AQ27" s="25">
        <v>1352615462</v>
      </c>
      <c r="AR27" s="25">
        <v>69</v>
      </c>
      <c r="AS27" s="25">
        <v>434764313</v>
      </c>
      <c r="AT27" s="25">
        <v>28</v>
      </c>
      <c r="AU27" s="25">
        <v>179728291</v>
      </c>
      <c r="AV27" s="25">
        <v>36</v>
      </c>
      <c r="AW27" s="25">
        <v>176759123</v>
      </c>
      <c r="AX27" s="25">
        <v>180</v>
      </c>
      <c r="AY27" s="25">
        <v>1701042822</v>
      </c>
      <c r="AZ27" s="25">
        <v>128</v>
      </c>
      <c r="BA27" s="25">
        <v>75922783</v>
      </c>
      <c r="BB27" s="25">
        <v>160</v>
      </c>
      <c r="BC27" s="25">
        <v>387221054</v>
      </c>
      <c r="BD27" s="25">
        <v>23</v>
      </c>
      <c r="BE27" s="25">
        <v>2108256646</v>
      </c>
      <c r="BF27" s="25">
        <v>192</v>
      </c>
      <c r="BG27" s="25">
        <v>11975012472</v>
      </c>
      <c r="BH27" s="25">
        <v>193</v>
      </c>
      <c r="BI27" s="25">
        <v>33874524564</v>
      </c>
      <c r="BJ27" s="25">
        <v>189</v>
      </c>
      <c r="BK27" s="25">
        <v>-3282489810</v>
      </c>
      <c r="BL27" s="25">
        <v>10</v>
      </c>
      <c r="BM27" s="25">
        <v>33161318</v>
      </c>
      <c r="BN27" s="25">
        <v>19</v>
      </c>
      <c r="BO27" s="25">
        <v>144516241</v>
      </c>
      <c r="BP27" s="25">
        <v>116</v>
      </c>
      <c r="BQ27" s="25">
        <v>925938804</v>
      </c>
      <c r="BR27" s="25">
        <v>190</v>
      </c>
      <c r="BS27" s="25">
        <v>9237341212</v>
      </c>
      <c r="BT27" s="25">
        <v>41</v>
      </c>
      <c r="BU27" s="25">
        <v>199975075</v>
      </c>
      <c r="BV27" s="25">
        <v>191</v>
      </c>
      <c r="BW27" s="25">
        <v>7653212649</v>
      </c>
      <c r="BX27" s="25">
        <v>181</v>
      </c>
      <c r="BY27" s="25">
        <v>1950090099</v>
      </c>
      <c r="BZ27" s="25">
        <v>26</v>
      </c>
      <c r="CA27" s="25">
        <v>206924517</v>
      </c>
      <c r="CB27" s="25">
        <v>22</v>
      </c>
      <c r="CC27" s="25">
        <v>189747238</v>
      </c>
      <c r="CD27" s="25">
        <v>67</v>
      </c>
      <c r="CE27" s="25">
        <v>27685277</v>
      </c>
      <c r="CF27" s="25">
        <v>113</v>
      </c>
      <c r="CG27" s="25">
        <v>111906981</v>
      </c>
      <c r="CH27" s="25">
        <v>143</v>
      </c>
      <c r="CI27" s="25">
        <v>2142322878</v>
      </c>
      <c r="CJ27" s="25">
        <v>182</v>
      </c>
      <c r="CK27" s="25">
        <v>3454433003</v>
      </c>
      <c r="CL27" s="25">
        <v>63</v>
      </c>
      <c r="CM27" s="25">
        <v>735509527</v>
      </c>
      <c r="CN27" s="25">
        <v>191</v>
      </c>
      <c r="CO27" s="25">
        <v>9598838806</v>
      </c>
      <c r="CP27" s="25">
        <v>143</v>
      </c>
      <c r="CQ27" s="25">
        <v>-1945626176</v>
      </c>
      <c r="CR27" s="25">
        <v>110</v>
      </c>
      <c r="CS27" s="25">
        <v>2631716148</v>
      </c>
      <c r="CT27" s="25">
        <v>108</v>
      </c>
      <c r="CU27" s="25">
        <v>10250992199</v>
      </c>
      <c r="CV27" s="25">
        <v>110</v>
      </c>
      <c r="CW27" s="25">
        <v>2674781534</v>
      </c>
      <c r="CX27" s="25">
        <v>168</v>
      </c>
      <c r="CY27" s="25">
        <v>3432357393</v>
      </c>
      <c r="CZ27" s="25">
        <v>192</v>
      </c>
      <c r="DA27" s="25">
        <v>23505609648</v>
      </c>
      <c r="DB27" s="25">
        <v>193</v>
      </c>
      <c r="DC27" s="25">
        <v>97772748401</v>
      </c>
      <c r="DD27" s="25">
        <v>179</v>
      </c>
      <c r="DE27" s="25">
        <v>8247071529</v>
      </c>
      <c r="DF27" s="25">
        <v>193</v>
      </c>
      <c r="DG27" s="25">
        <v>26213073638</v>
      </c>
      <c r="DH27" s="25">
        <v>193</v>
      </c>
      <c r="DI27" s="25">
        <v>75121404613</v>
      </c>
      <c r="DJ27" s="25">
        <v>142</v>
      </c>
      <c r="DK27" s="25">
        <v>40345879624</v>
      </c>
      <c r="DL27" s="25">
        <v>4</v>
      </c>
      <c r="DM27" s="25">
        <v>177496675</v>
      </c>
      <c r="DN27" s="25">
        <v>19</v>
      </c>
      <c r="DO27" s="25">
        <v>419156224</v>
      </c>
      <c r="DP27" s="25">
        <v>15</v>
      </c>
      <c r="DQ27" s="25">
        <v>158805948</v>
      </c>
      <c r="DR27" s="25">
        <v>143</v>
      </c>
      <c r="DS27" s="25">
        <v>3616947614</v>
      </c>
      <c r="DT27" s="25">
        <v>13</v>
      </c>
      <c r="DU27" s="25">
        <v>30101800</v>
      </c>
      <c r="DV27" s="25">
        <v>0</v>
      </c>
      <c r="DW27" s="25">
        <v>0</v>
      </c>
      <c r="DX27" s="25">
        <v>178</v>
      </c>
      <c r="DY27" s="25">
        <v>5445149468</v>
      </c>
      <c r="DZ27" s="25">
        <v>2</v>
      </c>
      <c r="EA27" s="25">
        <v>2008272</v>
      </c>
      <c r="EB27" s="25">
        <v>32</v>
      </c>
      <c r="EC27" s="25">
        <v>319831767</v>
      </c>
      <c r="ED27" s="25">
        <v>30</v>
      </c>
      <c r="EE27" s="25">
        <v>72940857</v>
      </c>
      <c r="EF27" s="25">
        <v>125</v>
      </c>
      <c r="EG27" s="25">
        <v>900022704</v>
      </c>
      <c r="EH27" s="25">
        <v>125</v>
      </c>
      <c r="EI27" s="25">
        <v>1917700758</v>
      </c>
      <c r="EJ27" s="25">
        <v>69</v>
      </c>
      <c r="EK27" s="25">
        <v>154905892</v>
      </c>
      <c r="EL27" s="25">
        <v>167</v>
      </c>
      <c r="EM27" s="25">
        <v>1156321744</v>
      </c>
      <c r="EN27" s="25">
        <v>172</v>
      </c>
      <c r="EO27" s="25">
        <v>14177586636</v>
      </c>
      <c r="EP27" s="25">
        <v>3</v>
      </c>
      <c r="EQ27" s="25">
        <v>40161499</v>
      </c>
      <c r="ER27" s="25">
        <v>9</v>
      </c>
      <c r="ES27" s="25">
        <v>15884893</v>
      </c>
      <c r="ET27" s="25">
        <v>4</v>
      </c>
      <c r="EU27" s="25">
        <v>10623417</v>
      </c>
      <c r="EV27" s="25">
        <v>83</v>
      </c>
      <c r="EW27" s="25">
        <v>409621822</v>
      </c>
      <c r="EX27" s="25">
        <v>170</v>
      </c>
      <c r="EY27" s="25">
        <v>12851044491</v>
      </c>
      <c r="EZ27" s="25">
        <v>80</v>
      </c>
      <c r="FA27" s="25">
        <v>2131907571</v>
      </c>
      <c r="FB27" s="25">
        <v>16</v>
      </c>
      <c r="FC27" s="25">
        <v>3409506.77</v>
      </c>
      <c r="FD27" s="25">
        <v>42</v>
      </c>
      <c r="FE27" s="25">
        <v>100403716</v>
      </c>
      <c r="FF27" s="25">
        <v>48</v>
      </c>
      <c r="FG27" s="25">
        <v>236751382</v>
      </c>
      <c r="FH27" s="25">
        <v>26</v>
      </c>
      <c r="FI27" s="25">
        <v>84385526</v>
      </c>
      <c r="FJ27" s="25">
        <v>58</v>
      </c>
      <c r="FK27" s="25">
        <v>252769572</v>
      </c>
      <c r="FL27" s="25">
        <v>0</v>
      </c>
      <c r="FM27" s="25">
        <v>0</v>
      </c>
      <c r="FN27" s="25">
        <v>4</v>
      </c>
      <c r="FO27" s="25">
        <v>5799477</v>
      </c>
      <c r="FP27" s="25">
        <v>36</v>
      </c>
      <c r="FQ27" s="25">
        <v>682605118</v>
      </c>
      <c r="FR27" s="25">
        <v>36</v>
      </c>
      <c r="FS27" s="25">
        <v>204781536</v>
      </c>
      <c r="FT27" s="25">
        <v>36</v>
      </c>
      <c r="FU27" s="25">
        <v>204790536</v>
      </c>
      <c r="FV27" s="25">
        <v>28</v>
      </c>
      <c r="FW27" s="25">
        <v>137374073</v>
      </c>
      <c r="FX27" s="25">
        <v>27</v>
      </c>
      <c r="FY27" s="25">
        <v>87674742</v>
      </c>
      <c r="FZ27" s="25">
        <v>39</v>
      </c>
      <c r="GA27" s="25">
        <v>180848869</v>
      </c>
      <c r="GB27" s="25">
        <v>1</v>
      </c>
      <c r="GC27" s="25">
        <v>150026</v>
      </c>
      <c r="GD27" s="25">
        <v>2</v>
      </c>
      <c r="GE27" s="25">
        <v>5781705</v>
      </c>
      <c r="GF27" s="25">
        <v>1</v>
      </c>
      <c r="GG27" s="25">
        <v>150026</v>
      </c>
      <c r="GH27" s="25">
        <v>0</v>
      </c>
      <c r="GI27" s="25">
        <v>0</v>
      </c>
      <c r="GJ27" s="25">
        <v>2</v>
      </c>
      <c r="GK27" s="25">
        <v>13861</v>
      </c>
      <c r="GL27" s="25">
        <v>2</v>
      </c>
      <c r="GM27" s="25">
        <v>5781705</v>
      </c>
      <c r="GN27" s="25">
        <v>50</v>
      </c>
      <c r="GO27" s="25">
        <v>91577999</v>
      </c>
      <c r="GP27" s="25">
        <v>54</v>
      </c>
      <c r="GQ27" s="25">
        <v>-97373565</v>
      </c>
      <c r="GR27" s="25">
        <v>0</v>
      </c>
      <c r="GS27" s="25">
        <v>0</v>
      </c>
    </row>
    <row r="28" spans="1:201" x14ac:dyDescent="0.2">
      <c r="A28" s="27" t="s">
        <v>255</v>
      </c>
      <c r="B28" s="28" t="s">
        <v>241</v>
      </c>
      <c r="C28" s="29" t="s">
        <v>249</v>
      </c>
      <c r="D28" s="28" t="s">
        <v>248</v>
      </c>
      <c r="E28" s="25">
        <v>274</v>
      </c>
      <c r="F28" s="25">
        <v>260</v>
      </c>
      <c r="G28" s="25">
        <v>300847414517</v>
      </c>
      <c r="H28" s="25">
        <v>21</v>
      </c>
      <c r="I28" s="25">
        <v>93673518</v>
      </c>
      <c r="J28" s="25">
        <v>19</v>
      </c>
      <c r="K28" s="25">
        <v>218084676</v>
      </c>
      <c r="L28" s="25">
        <v>267</v>
      </c>
      <c r="M28" s="25">
        <v>5130114492</v>
      </c>
      <c r="N28" s="25">
        <v>124</v>
      </c>
      <c r="O28" s="25">
        <v>2273786126</v>
      </c>
      <c r="P28" s="25">
        <v>110</v>
      </c>
      <c r="Q28" s="25">
        <v>7991911656</v>
      </c>
      <c r="R28" s="25">
        <v>111</v>
      </c>
      <c r="S28" s="25">
        <v>111855599</v>
      </c>
      <c r="T28" s="25">
        <v>62</v>
      </c>
      <c r="U28" s="25">
        <v>607897924</v>
      </c>
      <c r="V28" s="25">
        <v>41</v>
      </c>
      <c r="W28" s="25">
        <v>2167415265</v>
      </c>
      <c r="X28" s="25">
        <v>261</v>
      </c>
      <c r="Y28" s="25">
        <v>35861225771</v>
      </c>
      <c r="Z28" s="25">
        <v>274</v>
      </c>
      <c r="AA28" s="25">
        <v>355344038503</v>
      </c>
      <c r="AB28" s="25">
        <v>233</v>
      </c>
      <c r="AC28" s="25">
        <v>159195610015</v>
      </c>
      <c r="AD28" s="25">
        <v>220</v>
      </c>
      <c r="AE28" s="25">
        <v>18089094861</v>
      </c>
      <c r="AF28" s="25">
        <v>252</v>
      </c>
      <c r="AG28" s="25">
        <v>4039389207</v>
      </c>
      <c r="AH28" s="25">
        <v>137</v>
      </c>
      <c r="AI28" s="25">
        <v>884490504</v>
      </c>
      <c r="AJ28" s="25">
        <v>197</v>
      </c>
      <c r="AK28" s="25">
        <v>2283522680</v>
      </c>
      <c r="AL28" s="25">
        <v>12</v>
      </c>
      <c r="AM28" s="25">
        <v>822067844</v>
      </c>
      <c r="AN28" s="25">
        <v>238</v>
      </c>
      <c r="AO28" s="25">
        <v>3787387754</v>
      </c>
      <c r="AP28" s="25">
        <v>226</v>
      </c>
      <c r="AQ28" s="25">
        <v>6604477837</v>
      </c>
      <c r="AR28" s="25">
        <v>163</v>
      </c>
      <c r="AS28" s="25">
        <v>7424549427</v>
      </c>
      <c r="AT28" s="25">
        <v>75</v>
      </c>
      <c r="AU28" s="25">
        <v>2815025728</v>
      </c>
      <c r="AV28" s="25">
        <v>91</v>
      </c>
      <c r="AW28" s="25">
        <v>1720031656</v>
      </c>
      <c r="AX28" s="25">
        <v>262</v>
      </c>
      <c r="AY28" s="25">
        <v>23676283755</v>
      </c>
      <c r="AZ28" s="25">
        <v>204</v>
      </c>
      <c r="BA28" s="25">
        <v>853805710</v>
      </c>
      <c r="BB28" s="25">
        <v>242</v>
      </c>
      <c r="BC28" s="25">
        <v>4715052980</v>
      </c>
      <c r="BD28" s="25">
        <v>76</v>
      </c>
      <c r="BE28" s="25">
        <v>13035321160</v>
      </c>
      <c r="BF28" s="25">
        <v>272</v>
      </c>
      <c r="BG28" s="25">
        <v>125736250609</v>
      </c>
      <c r="BH28" s="25">
        <v>274</v>
      </c>
      <c r="BI28" s="25">
        <v>375762216316</v>
      </c>
      <c r="BJ28" s="25">
        <v>271</v>
      </c>
      <c r="BK28" s="25">
        <v>-20418177813</v>
      </c>
      <c r="BL28" s="25">
        <v>37</v>
      </c>
      <c r="BM28" s="25">
        <v>1786322292</v>
      </c>
      <c r="BN28" s="25">
        <v>74</v>
      </c>
      <c r="BO28" s="25">
        <v>715119389</v>
      </c>
      <c r="BP28" s="25">
        <v>213</v>
      </c>
      <c r="BQ28" s="25">
        <v>15964264895</v>
      </c>
      <c r="BR28" s="25">
        <v>272</v>
      </c>
      <c r="BS28" s="25">
        <v>86796699334</v>
      </c>
      <c r="BT28" s="25">
        <v>110</v>
      </c>
      <c r="BU28" s="25">
        <v>1525032604</v>
      </c>
      <c r="BV28" s="25">
        <v>273</v>
      </c>
      <c r="BW28" s="25">
        <v>87142199376</v>
      </c>
      <c r="BX28" s="25">
        <v>264</v>
      </c>
      <c r="BY28" s="25">
        <v>26785482008</v>
      </c>
      <c r="BZ28" s="25">
        <v>37</v>
      </c>
      <c r="CA28" s="25">
        <v>1328295044</v>
      </c>
      <c r="CB28" s="25">
        <v>41</v>
      </c>
      <c r="CC28" s="25">
        <v>473866261</v>
      </c>
      <c r="CD28" s="25">
        <v>144</v>
      </c>
      <c r="CE28" s="25">
        <v>501408398</v>
      </c>
      <c r="CF28" s="25">
        <v>193</v>
      </c>
      <c r="CG28" s="25">
        <v>666926085</v>
      </c>
      <c r="CH28" s="25">
        <v>241</v>
      </c>
      <c r="CI28" s="25">
        <v>35286607718</v>
      </c>
      <c r="CJ28" s="25">
        <v>268</v>
      </c>
      <c r="CK28" s="25">
        <v>33796670833</v>
      </c>
      <c r="CL28" s="25">
        <v>80</v>
      </c>
      <c r="CM28" s="25">
        <v>5868292843</v>
      </c>
      <c r="CN28" s="25">
        <v>274</v>
      </c>
      <c r="CO28" s="25">
        <v>106623718119</v>
      </c>
      <c r="CP28" s="25">
        <v>233</v>
      </c>
      <c r="CQ28" s="25">
        <v>-19481518737</v>
      </c>
      <c r="CR28" s="25">
        <v>187</v>
      </c>
      <c r="CS28" s="25">
        <v>32360275527</v>
      </c>
      <c r="CT28" s="25">
        <v>184</v>
      </c>
      <c r="CU28" s="25">
        <v>124923990709</v>
      </c>
      <c r="CV28" s="25">
        <v>187</v>
      </c>
      <c r="CW28" s="25">
        <v>32212703594</v>
      </c>
      <c r="CX28" s="25">
        <v>266</v>
      </c>
      <c r="CY28" s="25">
        <v>37077905047</v>
      </c>
      <c r="CZ28" s="25">
        <v>274</v>
      </c>
      <c r="DA28" s="25">
        <v>203985861134</v>
      </c>
      <c r="DB28" s="25">
        <v>274</v>
      </c>
      <c r="DC28" s="25">
        <v>1008831712278</v>
      </c>
      <c r="DD28" s="25">
        <v>268</v>
      </c>
      <c r="DE28" s="25">
        <v>36163317796</v>
      </c>
      <c r="DF28" s="25">
        <v>274</v>
      </c>
      <c r="DG28" s="25">
        <v>232142814028</v>
      </c>
      <c r="DH28" s="25">
        <v>274</v>
      </c>
      <c r="DI28" s="25">
        <v>656305791257</v>
      </c>
      <c r="DJ28" s="25">
        <v>237</v>
      </c>
      <c r="DK28" s="25">
        <v>358200696497</v>
      </c>
      <c r="DL28" s="25">
        <v>3</v>
      </c>
      <c r="DM28" s="25">
        <v>141655897</v>
      </c>
      <c r="DN28" s="25">
        <v>41</v>
      </c>
      <c r="DO28" s="25">
        <v>1921786461</v>
      </c>
      <c r="DP28" s="25">
        <v>39</v>
      </c>
      <c r="DQ28" s="25">
        <v>5499361397</v>
      </c>
      <c r="DR28" s="25">
        <v>223</v>
      </c>
      <c r="DS28" s="25">
        <v>30099473270</v>
      </c>
      <c r="DT28" s="25">
        <v>42</v>
      </c>
      <c r="DU28" s="25">
        <v>287281419</v>
      </c>
      <c r="DV28" s="25">
        <v>0</v>
      </c>
      <c r="DW28" s="25">
        <v>0</v>
      </c>
      <c r="DX28" s="25">
        <v>260</v>
      </c>
      <c r="DY28" s="25">
        <v>50360438972</v>
      </c>
      <c r="DZ28" s="25">
        <v>6</v>
      </c>
      <c r="EA28" s="25">
        <v>421767688</v>
      </c>
      <c r="EB28" s="25">
        <v>86</v>
      </c>
      <c r="EC28" s="25">
        <v>1624328668</v>
      </c>
      <c r="ED28" s="25">
        <v>85</v>
      </c>
      <c r="EE28" s="25">
        <v>1402132602</v>
      </c>
      <c r="EF28" s="25">
        <v>216</v>
      </c>
      <c r="EG28" s="25">
        <v>12767207106</v>
      </c>
      <c r="EH28" s="25">
        <v>219</v>
      </c>
      <c r="EI28" s="25">
        <v>26466524672</v>
      </c>
      <c r="EJ28" s="25">
        <v>136</v>
      </c>
      <c r="EK28" s="25">
        <v>3931798109</v>
      </c>
      <c r="EL28" s="25">
        <v>254</v>
      </c>
      <c r="EM28" s="25">
        <v>47467360373</v>
      </c>
      <c r="EN28" s="25">
        <v>258</v>
      </c>
      <c r="EO28" s="25">
        <v>222027174658</v>
      </c>
      <c r="EP28" s="25">
        <v>12</v>
      </c>
      <c r="EQ28" s="25">
        <v>63221735</v>
      </c>
      <c r="ER28" s="25">
        <v>44</v>
      </c>
      <c r="ES28" s="25">
        <v>386203649</v>
      </c>
      <c r="ET28" s="25">
        <v>20</v>
      </c>
      <c r="EU28" s="25">
        <v>120977069</v>
      </c>
      <c r="EV28" s="25">
        <v>193</v>
      </c>
      <c r="EW28" s="25">
        <v>2321885445</v>
      </c>
      <c r="EX28" s="25">
        <v>258</v>
      </c>
      <c r="EY28" s="25">
        <v>114416281357</v>
      </c>
      <c r="EZ28" s="25">
        <v>169</v>
      </c>
      <c r="FA28" s="25">
        <v>18762337166</v>
      </c>
      <c r="FB28" s="25">
        <v>47</v>
      </c>
      <c r="FC28" s="25">
        <v>61449126</v>
      </c>
      <c r="FD28" s="25">
        <v>113</v>
      </c>
      <c r="FE28" s="25">
        <v>816297467</v>
      </c>
      <c r="FF28" s="25">
        <v>116</v>
      </c>
      <c r="FG28" s="25">
        <v>3133585972</v>
      </c>
      <c r="FH28" s="25">
        <v>41</v>
      </c>
      <c r="FI28" s="25">
        <v>663094752</v>
      </c>
      <c r="FJ28" s="25">
        <v>136</v>
      </c>
      <c r="FK28" s="25">
        <v>3287626537</v>
      </c>
      <c r="FL28" s="25">
        <v>0</v>
      </c>
      <c r="FM28" s="25">
        <v>0</v>
      </c>
      <c r="FN28" s="25">
        <v>13</v>
      </c>
      <c r="FO28" s="25">
        <v>113240039</v>
      </c>
      <c r="FP28" s="25">
        <v>64</v>
      </c>
      <c r="FQ28" s="25">
        <v>3527406603</v>
      </c>
      <c r="FR28" s="25">
        <v>64</v>
      </c>
      <c r="FS28" s="25">
        <v>1058071489</v>
      </c>
      <c r="FT28" s="25">
        <v>64</v>
      </c>
      <c r="FU28" s="25">
        <v>1058456935</v>
      </c>
      <c r="FV28" s="25">
        <v>75</v>
      </c>
      <c r="FW28" s="25">
        <v>633740211</v>
      </c>
      <c r="FX28" s="25">
        <v>40</v>
      </c>
      <c r="FY28" s="25">
        <v>656458124</v>
      </c>
      <c r="FZ28" s="25">
        <v>97</v>
      </c>
      <c r="GA28" s="25">
        <v>3152765168</v>
      </c>
      <c r="GB28" s="25">
        <v>0</v>
      </c>
      <c r="GC28" s="25">
        <v>0</v>
      </c>
      <c r="GD28" s="25">
        <v>3</v>
      </c>
      <c r="GE28" s="25">
        <v>8797812</v>
      </c>
      <c r="GF28" s="25">
        <v>0</v>
      </c>
      <c r="GG28" s="25">
        <v>0</v>
      </c>
      <c r="GH28" s="25">
        <v>0</v>
      </c>
      <c r="GI28" s="25">
        <v>0</v>
      </c>
      <c r="GJ28" s="25">
        <v>1</v>
      </c>
      <c r="GK28" s="25">
        <v>1</v>
      </c>
      <c r="GL28" s="25">
        <v>3</v>
      </c>
      <c r="GM28" s="25">
        <v>8797812</v>
      </c>
      <c r="GN28" s="25">
        <v>72</v>
      </c>
      <c r="GO28" s="25">
        <v>329740617</v>
      </c>
      <c r="GP28" s="25">
        <v>74</v>
      </c>
      <c r="GQ28" s="25">
        <v>-338538430</v>
      </c>
      <c r="GR28" s="25">
        <v>0</v>
      </c>
      <c r="GS28" s="25">
        <v>0</v>
      </c>
    </row>
    <row r="29" spans="1:201" x14ac:dyDescent="0.2">
      <c r="A29" s="27" t="s">
        <v>255</v>
      </c>
      <c r="B29" s="28" t="s">
        <v>241</v>
      </c>
      <c r="C29" s="29" t="s">
        <v>251</v>
      </c>
      <c r="D29" s="28" t="s">
        <v>252</v>
      </c>
      <c r="E29" s="25">
        <v>42784</v>
      </c>
      <c r="F29" s="25">
        <v>1101</v>
      </c>
      <c r="G29" s="25">
        <v>4282363113</v>
      </c>
      <c r="H29" s="25">
        <v>23</v>
      </c>
      <c r="I29" s="25">
        <v>-7663037</v>
      </c>
      <c r="J29" s="25">
        <v>95</v>
      </c>
      <c r="K29" s="25">
        <v>11000081</v>
      </c>
      <c r="L29" s="25">
        <v>15449</v>
      </c>
      <c r="M29" s="25">
        <v>48974196</v>
      </c>
      <c r="N29" s="25">
        <v>357</v>
      </c>
      <c r="O29" s="25">
        <v>38585405</v>
      </c>
      <c r="P29" s="25">
        <v>2064</v>
      </c>
      <c r="Q29" s="25">
        <v>671322550</v>
      </c>
      <c r="R29" s="25">
        <v>79</v>
      </c>
      <c r="S29" s="25">
        <v>662280</v>
      </c>
      <c r="T29" s="25">
        <v>98</v>
      </c>
      <c r="U29" s="25">
        <v>3257162</v>
      </c>
      <c r="V29" s="25">
        <v>14</v>
      </c>
      <c r="W29" s="25">
        <v>1097154</v>
      </c>
      <c r="X29" s="25">
        <v>5376</v>
      </c>
      <c r="Y29" s="25">
        <v>1195168259</v>
      </c>
      <c r="Z29" s="25">
        <v>21039</v>
      </c>
      <c r="AA29" s="25">
        <v>6245350848</v>
      </c>
      <c r="AB29" s="25">
        <v>953</v>
      </c>
      <c r="AC29" s="25">
        <v>2819270302</v>
      </c>
      <c r="AD29" s="25">
        <v>456</v>
      </c>
      <c r="AE29" s="25">
        <v>120294182</v>
      </c>
      <c r="AF29" s="25">
        <v>1092</v>
      </c>
      <c r="AG29" s="25">
        <v>79683871</v>
      </c>
      <c r="AH29" s="25">
        <v>117</v>
      </c>
      <c r="AI29" s="25">
        <v>5013492</v>
      </c>
      <c r="AJ29" s="25">
        <v>154</v>
      </c>
      <c r="AK29" s="25">
        <v>12744571</v>
      </c>
      <c r="AL29" s="25">
        <v>10</v>
      </c>
      <c r="AM29" s="25">
        <v>153771</v>
      </c>
      <c r="AN29" s="25">
        <v>840</v>
      </c>
      <c r="AO29" s="25">
        <v>96421775</v>
      </c>
      <c r="AP29" s="25">
        <v>845</v>
      </c>
      <c r="AQ29" s="25">
        <v>41786201</v>
      </c>
      <c r="AR29" s="25">
        <v>9</v>
      </c>
      <c r="AS29" s="25">
        <v>1857124</v>
      </c>
      <c r="AT29" s="25">
        <v>20</v>
      </c>
      <c r="AU29" s="25">
        <v>1667702</v>
      </c>
      <c r="AV29" s="25">
        <v>4</v>
      </c>
      <c r="AW29" s="25">
        <v>14454913</v>
      </c>
      <c r="AX29" s="25">
        <v>1515</v>
      </c>
      <c r="AY29" s="25">
        <v>119218505</v>
      </c>
      <c r="AZ29" s="25">
        <v>947</v>
      </c>
      <c r="BA29" s="25">
        <v>18121773</v>
      </c>
      <c r="BB29" s="25">
        <v>1077</v>
      </c>
      <c r="BC29" s="25">
        <v>39507196</v>
      </c>
      <c r="BD29" s="25">
        <v>14</v>
      </c>
      <c r="BE29" s="25">
        <v>2276428</v>
      </c>
      <c r="BF29" s="25">
        <v>31612</v>
      </c>
      <c r="BG29" s="25">
        <v>2288945066</v>
      </c>
      <c r="BH29" s="25">
        <v>31693</v>
      </c>
      <c r="BI29" s="25">
        <v>5661574189</v>
      </c>
      <c r="BJ29" s="25">
        <v>33146</v>
      </c>
      <c r="BK29" s="25">
        <v>583776659</v>
      </c>
      <c r="BL29" s="25">
        <v>50</v>
      </c>
      <c r="BM29" s="25">
        <v>7706251</v>
      </c>
      <c r="BN29" s="25">
        <v>1981</v>
      </c>
      <c r="BO29" s="25">
        <v>258965300</v>
      </c>
      <c r="BP29" s="25">
        <v>167</v>
      </c>
      <c r="BQ29" s="25">
        <v>54104661</v>
      </c>
      <c r="BR29" s="25">
        <v>2020</v>
      </c>
      <c r="BS29" s="25">
        <v>1114200289</v>
      </c>
      <c r="BT29" s="25">
        <v>13</v>
      </c>
      <c r="BU29" s="25">
        <v>6041807</v>
      </c>
      <c r="BV29" s="25">
        <v>33189</v>
      </c>
      <c r="BW29" s="25">
        <v>2086748185</v>
      </c>
      <c r="BX29" s="25">
        <v>1368</v>
      </c>
      <c r="BY29" s="25">
        <v>99569498</v>
      </c>
      <c r="BZ29" s="25">
        <v>15</v>
      </c>
      <c r="CA29" s="25">
        <v>136756</v>
      </c>
      <c r="CB29" s="25">
        <v>3</v>
      </c>
      <c r="CC29" s="25">
        <v>274345</v>
      </c>
      <c r="CD29" s="25">
        <v>63</v>
      </c>
      <c r="CE29" s="25">
        <v>3708255</v>
      </c>
      <c r="CF29" s="25">
        <v>48</v>
      </c>
      <c r="CG29" s="25">
        <v>2034324</v>
      </c>
      <c r="CH29" s="25">
        <v>814</v>
      </c>
      <c r="CI29" s="25">
        <v>801501322</v>
      </c>
      <c r="CJ29" s="25">
        <v>490</v>
      </c>
      <c r="CK29" s="25">
        <v>254793925</v>
      </c>
      <c r="CL29" s="25">
        <v>2525</v>
      </c>
      <c r="CM29" s="25">
        <v>46098014</v>
      </c>
      <c r="CN29" s="25">
        <v>6063</v>
      </c>
      <c r="CO29" s="25">
        <v>2216190892</v>
      </c>
      <c r="CP29" s="25">
        <v>28616</v>
      </c>
      <c r="CQ29" s="25">
        <v>-129429085</v>
      </c>
      <c r="CR29" s="25">
        <v>437</v>
      </c>
      <c r="CS29" s="25">
        <v>275243847</v>
      </c>
      <c r="CT29" s="25">
        <v>594</v>
      </c>
      <c r="CU29" s="25">
        <v>2015042580</v>
      </c>
      <c r="CV29" s="25">
        <v>445</v>
      </c>
      <c r="CW29" s="25">
        <v>260918369</v>
      </c>
      <c r="CX29" s="25">
        <v>807</v>
      </c>
      <c r="CY29" s="25">
        <v>380142709</v>
      </c>
      <c r="CZ29" s="25">
        <v>3368</v>
      </c>
      <c r="DA29" s="25">
        <v>2556938137</v>
      </c>
      <c r="DB29" s="25">
        <v>3574</v>
      </c>
      <c r="DC29" s="25">
        <v>5906206700</v>
      </c>
      <c r="DD29" s="25">
        <v>885</v>
      </c>
      <c r="DE29" s="25">
        <v>450437203</v>
      </c>
      <c r="DF29" s="25">
        <v>2352</v>
      </c>
      <c r="DG29" s="25">
        <v>2084512248</v>
      </c>
      <c r="DH29" s="25">
        <v>2670</v>
      </c>
      <c r="DI29" s="25">
        <v>3099569082</v>
      </c>
      <c r="DJ29" s="25">
        <v>525</v>
      </c>
      <c r="DK29" s="25">
        <v>987295936</v>
      </c>
      <c r="DL29" s="25">
        <v>5</v>
      </c>
      <c r="DM29" s="25">
        <v>66691056</v>
      </c>
      <c r="DN29" s="25">
        <v>86</v>
      </c>
      <c r="DO29" s="25">
        <v>21069245</v>
      </c>
      <c r="DP29" s="25">
        <v>16</v>
      </c>
      <c r="DQ29" s="25">
        <v>2503509</v>
      </c>
      <c r="DR29" s="25">
        <v>1360</v>
      </c>
      <c r="DS29" s="25">
        <v>272851741</v>
      </c>
      <c r="DT29" s="25">
        <v>67</v>
      </c>
      <c r="DU29" s="25">
        <v>5025858</v>
      </c>
      <c r="DV29" s="25">
        <v>0</v>
      </c>
      <c r="DW29" s="25">
        <v>0</v>
      </c>
      <c r="DX29" s="25">
        <v>1030</v>
      </c>
      <c r="DY29" s="25">
        <v>757788913</v>
      </c>
      <c r="DZ29" s="25">
        <v>337</v>
      </c>
      <c r="EA29" s="25">
        <v>25266742</v>
      </c>
      <c r="EB29" s="25">
        <v>45</v>
      </c>
      <c r="EC29" s="25">
        <v>71178188</v>
      </c>
      <c r="ED29" s="25">
        <v>43</v>
      </c>
      <c r="EE29" s="25">
        <v>35923049</v>
      </c>
      <c r="EF29" s="25">
        <v>9</v>
      </c>
      <c r="EG29" s="25">
        <v>82534196</v>
      </c>
      <c r="EH29" s="25">
        <v>8</v>
      </c>
      <c r="EI29" s="25">
        <v>93419879</v>
      </c>
      <c r="EJ29" s="25">
        <v>39</v>
      </c>
      <c r="EK29" s="25">
        <v>18980474</v>
      </c>
      <c r="EL29" s="25">
        <v>239</v>
      </c>
      <c r="EM29" s="25">
        <v>49641829</v>
      </c>
      <c r="EN29" s="25">
        <v>265</v>
      </c>
      <c r="EO29" s="25">
        <v>334946258</v>
      </c>
      <c r="EP29" s="25">
        <v>5</v>
      </c>
      <c r="EQ29" s="25">
        <v>365039</v>
      </c>
      <c r="ER29" s="25">
        <v>8</v>
      </c>
      <c r="ES29" s="25">
        <v>1826890</v>
      </c>
      <c r="ET29" s="25">
        <v>13</v>
      </c>
      <c r="EU29" s="25">
        <v>723866</v>
      </c>
      <c r="EV29" s="25">
        <v>93</v>
      </c>
      <c r="EW29" s="25">
        <v>40593254</v>
      </c>
      <c r="EX29" s="25">
        <v>24342</v>
      </c>
      <c r="EY29" s="25">
        <v>1002155981</v>
      </c>
      <c r="EZ29" s="25">
        <v>186</v>
      </c>
      <c r="FA29" s="25">
        <v>231052098</v>
      </c>
      <c r="FB29" s="25">
        <v>20</v>
      </c>
      <c r="FC29" s="25">
        <v>7289</v>
      </c>
      <c r="FD29" s="25">
        <v>2</v>
      </c>
      <c r="FE29" s="25">
        <v>1413324.8</v>
      </c>
      <c r="FF29" s="25">
        <v>2</v>
      </c>
      <c r="FG29" s="25">
        <v>421586.99</v>
      </c>
      <c r="FH29" s="25">
        <v>2</v>
      </c>
      <c r="FI29" s="25">
        <v>441273.7</v>
      </c>
      <c r="FJ29" s="25">
        <v>2</v>
      </c>
      <c r="FK29" s="25">
        <v>1393638.09</v>
      </c>
      <c r="FL29" s="25">
        <v>14</v>
      </c>
      <c r="FM29" s="25">
        <v>1440766</v>
      </c>
      <c r="FN29" s="25">
        <v>0</v>
      </c>
      <c r="FO29" s="25">
        <v>0</v>
      </c>
      <c r="FP29" s="25">
        <v>181</v>
      </c>
      <c r="FQ29" s="25">
        <v>27904072</v>
      </c>
      <c r="FR29" s="25">
        <v>67</v>
      </c>
      <c r="FS29" s="25">
        <v>5443664</v>
      </c>
      <c r="FT29" s="25">
        <v>68</v>
      </c>
      <c r="FU29" s="25">
        <v>5443950</v>
      </c>
      <c r="FV29" s="25">
        <v>152</v>
      </c>
      <c r="FW29" s="25">
        <v>10191484</v>
      </c>
      <c r="FX29" s="25">
        <v>4</v>
      </c>
      <c r="FY29" s="25">
        <v>451045</v>
      </c>
      <c r="FZ29" s="25">
        <v>9</v>
      </c>
      <c r="GA29" s="25">
        <v>1853464.94</v>
      </c>
      <c r="GB29" s="25">
        <v>0</v>
      </c>
      <c r="GC29" s="25">
        <v>0</v>
      </c>
      <c r="GD29" s="25">
        <v>1885</v>
      </c>
      <c r="GE29" s="25">
        <v>260613404</v>
      </c>
      <c r="GF29" s="25">
        <v>0</v>
      </c>
      <c r="GG29" s="25">
        <v>0</v>
      </c>
      <c r="GH29" s="25">
        <v>0</v>
      </c>
      <c r="GI29" s="25">
        <v>0</v>
      </c>
      <c r="GJ29" s="25">
        <v>91</v>
      </c>
      <c r="GK29" s="25">
        <v>238048.29</v>
      </c>
      <c r="GL29" s="25">
        <v>1883</v>
      </c>
      <c r="GM29" s="25">
        <v>260253784</v>
      </c>
      <c r="GN29" s="25">
        <v>1895</v>
      </c>
      <c r="GO29" s="25">
        <v>8113105</v>
      </c>
      <c r="GP29" s="25">
        <v>3853</v>
      </c>
      <c r="GQ29" s="25">
        <v>-268604938</v>
      </c>
      <c r="GR29" s="25">
        <v>0</v>
      </c>
      <c r="GS29" s="25">
        <v>0</v>
      </c>
    </row>
    <row r="30" spans="1:201" x14ac:dyDescent="0.2">
      <c r="A30" s="30" t="s">
        <v>255</v>
      </c>
      <c r="B30" s="31" t="s">
        <v>253</v>
      </c>
      <c r="C30" s="32" t="s">
        <v>254</v>
      </c>
      <c r="D30" s="31" t="s">
        <v>252</v>
      </c>
      <c r="E30" s="26">
        <v>1594</v>
      </c>
      <c r="F30" s="26">
        <v>467</v>
      </c>
      <c r="G30" s="26">
        <v>5419227837</v>
      </c>
      <c r="H30" s="26">
        <v>48</v>
      </c>
      <c r="I30" s="26">
        <v>103218854</v>
      </c>
      <c r="J30" s="26">
        <v>47</v>
      </c>
      <c r="K30" s="26">
        <v>227018297</v>
      </c>
      <c r="L30" s="26">
        <v>590</v>
      </c>
      <c r="M30" s="26">
        <v>1659719293</v>
      </c>
      <c r="N30" s="26">
        <v>181</v>
      </c>
      <c r="O30" s="26">
        <v>754334515</v>
      </c>
      <c r="P30" s="26">
        <v>30</v>
      </c>
      <c r="Q30" s="26">
        <v>70255102</v>
      </c>
      <c r="R30" s="26">
        <v>26</v>
      </c>
      <c r="S30" s="26">
        <v>177652</v>
      </c>
      <c r="T30" s="26">
        <v>24</v>
      </c>
      <c r="U30" s="26">
        <v>3337675</v>
      </c>
      <c r="V30" s="26">
        <v>56</v>
      </c>
      <c r="W30" s="26">
        <v>754943348</v>
      </c>
      <c r="X30" s="26">
        <v>577</v>
      </c>
      <c r="Y30" s="26">
        <v>10334058393</v>
      </c>
      <c r="Z30" s="26">
        <v>1266</v>
      </c>
      <c r="AA30" s="26">
        <v>19368525276</v>
      </c>
      <c r="AB30" s="26">
        <v>401</v>
      </c>
      <c r="AC30" s="26">
        <v>2607262001</v>
      </c>
      <c r="AD30" s="26">
        <v>269</v>
      </c>
      <c r="AE30" s="26">
        <v>947057517</v>
      </c>
      <c r="AF30" s="26">
        <v>358</v>
      </c>
      <c r="AG30" s="26">
        <v>81641068</v>
      </c>
      <c r="AH30" s="26">
        <v>73</v>
      </c>
      <c r="AI30" s="26">
        <v>19566849</v>
      </c>
      <c r="AJ30" s="26">
        <v>78</v>
      </c>
      <c r="AK30" s="26">
        <v>106920604</v>
      </c>
      <c r="AL30" s="26">
        <v>14</v>
      </c>
      <c r="AM30" s="26">
        <v>373156376</v>
      </c>
      <c r="AN30" s="26">
        <v>368</v>
      </c>
      <c r="AO30" s="26">
        <v>447684657</v>
      </c>
      <c r="AP30" s="26">
        <v>344</v>
      </c>
      <c r="AQ30" s="26">
        <v>1008239463</v>
      </c>
      <c r="AR30" s="26">
        <v>131</v>
      </c>
      <c r="AS30" s="26">
        <v>563593170</v>
      </c>
      <c r="AT30" s="26">
        <v>5</v>
      </c>
      <c r="AU30" s="26">
        <v>4712788</v>
      </c>
      <c r="AV30" s="26">
        <v>11</v>
      </c>
      <c r="AW30" s="26">
        <v>9936318</v>
      </c>
      <c r="AX30" s="26">
        <v>522</v>
      </c>
      <c r="AY30" s="26">
        <v>658196367</v>
      </c>
      <c r="AZ30" s="26">
        <v>244</v>
      </c>
      <c r="BA30" s="26">
        <v>15680218</v>
      </c>
      <c r="BB30" s="26">
        <v>338</v>
      </c>
      <c r="BC30" s="26">
        <v>86129608</v>
      </c>
      <c r="BD30" s="26">
        <v>45</v>
      </c>
      <c r="BE30" s="26">
        <v>535900254</v>
      </c>
      <c r="BF30" s="26">
        <v>1271</v>
      </c>
      <c r="BG30" s="26">
        <v>15498428195</v>
      </c>
      <c r="BH30" s="26">
        <v>1366</v>
      </c>
      <c r="BI30" s="26">
        <v>22980497735</v>
      </c>
      <c r="BJ30" s="26">
        <v>1367</v>
      </c>
      <c r="BK30" s="26">
        <v>-3611972459</v>
      </c>
      <c r="BL30" s="26">
        <v>12</v>
      </c>
      <c r="BM30" s="26">
        <v>18541145</v>
      </c>
      <c r="BN30" s="26">
        <v>24</v>
      </c>
      <c r="BO30" s="26">
        <v>29052106</v>
      </c>
      <c r="BP30" s="26">
        <v>158</v>
      </c>
      <c r="BQ30" s="26">
        <v>625049931</v>
      </c>
      <c r="BR30" s="26">
        <v>798</v>
      </c>
      <c r="BS30" s="26">
        <v>5873120213</v>
      </c>
      <c r="BT30" s="26">
        <v>9</v>
      </c>
      <c r="BU30" s="26">
        <v>6672818</v>
      </c>
      <c r="BV30" s="26">
        <v>1363</v>
      </c>
      <c r="BW30" s="26">
        <v>2968915871</v>
      </c>
      <c r="BX30" s="26">
        <v>496</v>
      </c>
      <c r="BY30" s="26">
        <v>767549734</v>
      </c>
      <c r="BZ30" s="26">
        <v>17</v>
      </c>
      <c r="CA30" s="26">
        <v>95135103</v>
      </c>
      <c r="CB30" s="26">
        <v>7</v>
      </c>
      <c r="CC30" s="26">
        <v>29998519</v>
      </c>
      <c r="CD30" s="26">
        <v>64</v>
      </c>
      <c r="CE30" s="26">
        <v>39230997</v>
      </c>
      <c r="CF30" s="26">
        <v>133</v>
      </c>
      <c r="CG30" s="26">
        <v>8450650</v>
      </c>
      <c r="CH30" s="26">
        <v>293</v>
      </c>
      <c r="CI30" s="26">
        <v>1676881867</v>
      </c>
      <c r="CJ30" s="26">
        <v>468</v>
      </c>
      <c r="CK30" s="26">
        <v>1450055389</v>
      </c>
      <c r="CL30" s="26">
        <v>268</v>
      </c>
      <c r="CM30" s="26">
        <v>609330170</v>
      </c>
      <c r="CN30" s="26">
        <v>892</v>
      </c>
      <c r="CO30" s="26">
        <v>4775680381</v>
      </c>
      <c r="CP30" s="26">
        <v>1060</v>
      </c>
      <c r="CQ30" s="26">
        <v>-1806765022</v>
      </c>
      <c r="CR30" s="26">
        <v>219</v>
      </c>
      <c r="CS30" s="26">
        <v>1205847310</v>
      </c>
      <c r="CT30" s="26">
        <v>293</v>
      </c>
      <c r="CU30" s="26">
        <v>2108935025</v>
      </c>
      <c r="CV30" s="26">
        <v>225</v>
      </c>
      <c r="CW30" s="26">
        <v>1840081607</v>
      </c>
      <c r="CX30" s="26">
        <v>383</v>
      </c>
      <c r="CY30" s="26">
        <v>1614978261</v>
      </c>
      <c r="CZ30" s="26">
        <v>1034</v>
      </c>
      <c r="DA30" s="26">
        <v>60962376410</v>
      </c>
      <c r="DB30" s="26">
        <v>1089</v>
      </c>
      <c r="DC30" s="26">
        <v>128699294289</v>
      </c>
      <c r="DD30" s="26">
        <v>492</v>
      </c>
      <c r="DE30" s="26">
        <v>1624142688</v>
      </c>
      <c r="DF30" s="26">
        <v>933</v>
      </c>
      <c r="DG30" s="26">
        <v>66499807585</v>
      </c>
      <c r="DH30" s="26">
        <v>1020</v>
      </c>
      <c r="DI30" s="26">
        <v>103610198981</v>
      </c>
      <c r="DJ30" s="26">
        <v>274</v>
      </c>
      <c r="DK30" s="26">
        <v>59169815389</v>
      </c>
      <c r="DL30" s="26">
        <v>7</v>
      </c>
      <c r="DM30" s="26">
        <v>45158655</v>
      </c>
      <c r="DN30" s="26">
        <v>51</v>
      </c>
      <c r="DO30" s="26">
        <v>150134754</v>
      </c>
      <c r="DP30" s="26">
        <v>10</v>
      </c>
      <c r="DQ30" s="26">
        <v>7324401</v>
      </c>
      <c r="DR30" s="26">
        <v>240</v>
      </c>
      <c r="DS30" s="26">
        <v>213949265</v>
      </c>
      <c r="DT30" s="26">
        <v>9</v>
      </c>
      <c r="DU30" s="26">
        <v>194897</v>
      </c>
      <c r="DV30" s="26">
        <v>13</v>
      </c>
      <c r="DW30" s="26">
        <v>3926911</v>
      </c>
      <c r="DX30" s="26">
        <v>390</v>
      </c>
      <c r="DY30" s="26">
        <v>1091405370</v>
      </c>
      <c r="DZ30" s="26">
        <v>72</v>
      </c>
      <c r="EA30" s="26">
        <v>8263650</v>
      </c>
      <c r="EB30" s="26">
        <v>20</v>
      </c>
      <c r="EC30" s="26">
        <v>20653060</v>
      </c>
      <c r="ED30" s="26">
        <v>22</v>
      </c>
      <c r="EE30" s="26">
        <v>18556822</v>
      </c>
      <c r="EF30" s="26">
        <v>103</v>
      </c>
      <c r="EG30" s="26">
        <v>5101794503</v>
      </c>
      <c r="EH30" s="26">
        <v>96</v>
      </c>
      <c r="EI30" s="26">
        <v>5680451773</v>
      </c>
      <c r="EJ30" s="26">
        <v>21</v>
      </c>
      <c r="EK30" s="26">
        <v>1097214659</v>
      </c>
      <c r="EL30" s="26">
        <v>188</v>
      </c>
      <c r="EM30" s="26">
        <v>3399603377</v>
      </c>
      <c r="EN30" s="26">
        <v>257</v>
      </c>
      <c r="EO30" s="26">
        <v>13464726735</v>
      </c>
      <c r="EP30" s="26">
        <v>3</v>
      </c>
      <c r="EQ30" s="26">
        <v>712630074</v>
      </c>
      <c r="ER30" s="26">
        <v>3</v>
      </c>
      <c r="ES30" s="26">
        <v>47483</v>
      </c>
      <c r="ET30" s="26">
        <v>3</v>
      </c>
      <c r="EU30" s="26">
        <v>574764</v>
      </c>
      <c r="EV30" s="26">
        <v>45</v>
      </c>
      <c r="EW30" s="26">
        <v>116288025</v>
      </c>
      <c r="EX30" s="26">
        <v>1229</v>
      </c>
      <c r="EY30" s="26">
        <v>16756734185</v>
      </c>
      <c r="EZ30" s="26">
        <v>89</v>
      </c>
      <c r="FA30" s="26">
        <v>904725475</v>
      </c>
      <c r="FB30" s="26">
        <v>7</v>
      </c>
      <c r="FC30" s="26">
        <v>1033122.6</v>
      </c>
      <c r="FD30" s="26">
        <v>2</v>
      </c>
      <c r="FE30" s="26">
        <v>542869</v>
      </c>
      <c r="FF30" s="26">
        <v>3</v>
      </c>
      <c r="FG30" s="26">
        <v>2220711.6</v>
      </c>
      <c r="FH30" s="26">
        <v>2</v>
      </c>
      <c r="FI30" s="26">
        <v>1480674.6</v>
      </c>
      <c r="FJ30" s="26">
        <v>4</v>
      </c>
      <c r="FK30" s="26">
        <v>1282906</v>
      </c>
      <c r="FL30" s="26">
        <v>7</v>
      </c>
      <c r="FM30" s="26">
        <v>2392041</v>
      </c>
      <c r="FN30" s="26">
        <v>1</v>
      </c>
      <c r="FO30" s="26">
        <v>39223</v>
      </c>
      <c r="FP30" s="26">
        <v>25</v>
      </c>
      <c r="FQ30" s="26">
        <v>106875060</v>
      </c>
      <c r="FR30" s="26">
        <v>25</v>
      </c>
      <c r="FS30" s="26">
        <v>32062518</v>
      </c>
      <c r="FT30" s="26">
        <v>25</v>
      </c>
      <c r="FU30" s="26">
        <v>32062518</v>
      </c>
      <c r="FV30" s="26">
        <v>28</v>
      </c>
      <c r="FW30" s="26">
        <v>31392743</v>
      </c>
      <c r="FX30" s="26">
        <v>6</v>
      </c>
      <c r="FY30" s="26">
        <v>2088137.1</v>
      </c>
      <c r="FZ30" s="26">
        <v>6</v>
      </c>
      <c r="GA30" s="26">
        <v>2592151</v>
      </c>
      <c r="GB30" s="26">
        <v>3</v>
      </c>
      <c r="GC30" s="26">
        <v>596376</v>
      </c>
      <c r="GD30" s="26">
        <v>15</v>
      </c>
      <c r="GE30" s="26">
        <v>3720786.46</v>
      </c>
      <c r="GF30" s="26">
        <v>3</v>
      </c>
      <c r="GG30" s="26">
        <v>596376</v>
      </c>
      <c r="GH30" s="26">
        <v>0</v>
      </c>
      <c r="GI30" s="26">
        <v>0</v>
      </c>
      <c r="GJ30" s="26">
        <v>89</v>
      </c>
      <c r="GK30" s="26">
        <v>26990892</v>
      </c>
      <c r="GL30" s="26">
        <v>15</v>
      </c>
      <c r="GM30" s="26">
        <v>3720786.46</v>
      </c>
      <c r="GN30" s="26">
        <v>161</v>
      </c>
      <c r="GO30" s="26">
        <v>68994774</v>
      </c>
      <c r="GP30" s="26">
        <v>261</v>
      </c>
      <c r="GQ30" s="26">
        <v>-99706452</v>
      </c>
      <c r="GR30" s="26">
        <v>0</v>
      </c>
      <c r="GS30" s="26">
        <v>0</v>
      </c>
    </row>
    <row r="33" spans="128:191" x14ac:dyDescent="0.2">
      <c r="DX33" s="7" t="s">
        <v>256</v>
      </c>
      <c r="DY33" s="8">
        <f>SUM(DY4:DY9,DY17:DY22)</f>
        <v>183711950746</v>
      </c>
      <c r="FP33" s="7" t="s">
        <v>257</v>
      </c>
      <c r="FQ33" s="8">
        <f>SUM(FQ4:FQ9,FQ17:FQ22)</f>
        <v>125984299043</v>
      </c>
      <c r="FR33" s="7" t="s">
        <v>257</v>
      </c>
      <c r="FS33" s="8">
        <f>SUM(FS4:FS9,FS17:FS22)</f>
        <v>37592856910</v>
      </c>
      <c r="GD33" s="7" t="s">
        <v>257</v>
      </c>
      <c r="GE33" s="8">
        <f>SUM(GE4:GE9,GE17:GE22)</f>
        <v>2344764605</v>
      </c>
      <c r="GH33" s="7" t="s">
        <v>257</v>
      </c>
      <c r="GI33" s="8">
        <f>SUM(GI4:GI9,GI17:GI22)</f>
        <v>28615323801</v>
      </c>
    </row>
    <row r="34" spans="128:191" x14ac:dyDescent="0.2">
      <c r="DX34" s="7" t="s">
        <v>2</v>
      </c>
      <c r="DY34" s="8">
        <f>SUM(DY10:DY14,DY23:DY28)</f>
        <v>186102526315</v>
      </c>
      <c r="FP34" s="7" t="s">
        <v>2</v>
      </c>
      <c r="FQ34" s="8">
        <f>SUM(FQ10:FQ14,FQ23:FQ28)</f>
        <v>159023056376</v>
      </c>
      <c r="FR34" s="7" t="s">
        <v>2</v>
      </c>
      <c r="FS34" s="8">
        <f>SUM(FS10:FS14,FS23:FS28)</f>
        <v>45778142988</v>
      </c>
      <c r="GD34" s="7" t="s">
        <v>2</v>
      </c>
      <c r="GE34" s="8">
        <f>SUM(GE10:GE14,GE23:GE28)</f>
        <v>1349253736</v>
      </c>
      <c r="GH34" s="7" t="s">
        <v>2</v>
      </c>
      <c r="GI34" s="8">
        <f>SUM(GI10:GI14,GI23:GI28)</f>
        <v>34539837967</v>
      </c>
    </row>
    <row r="35" spans="128:191" x14ac:dyDescent="0.2">
      <c r="DX35" s="7" t="s">
        <v>258</v>
      </c>
      <c r="DY35" s="8">
        <f>SUM(DY15:DY16,DY29:DY30)</f>
        <v>6272440821</v>
      </c>
      <c r="FP35" s="7" t="s">
        <v>258</v>
      </c>
      <c r="FQ35" s="8">
        <f>SUM(FQ15:FQ16,FQ29:FQ30)</f>
        <v>6718734711</v>
      </c>
      <c r="FR35" s="7" t="s">
        <v>258</v>
      </c>
      <c r="FS35" s="8">
        <f>SUM(FS15:FS16,FS29:FS30)</f>
        <v>2011540600</v>
      </c>
      <c r="GD35" s="7" t="s">
        <v>258</v>
      </c>
      <c r="GE35" s="8">
        <f>SUM(GE15:GE16,GE29:GE30)</f>
        <v>268920148</v>
      </c>
      <c r="GH35" s="7" t="s">
        <v>258</v>
      </c>
      <c r="GI35" s="8">
        <f>SUM(GI15:GI16,GI29:GI30)</f>
        <v>1789128992</v>
      </c>
    </row>
    <row r="36" spans="128:191" x14ac:dyDescent="0.2">
      <c r="DX36" s="7" t="s">
        <v>259</v>
      </c>
      <c r="DY36" s="8">
        <f>SUM(DY33:DY35)</f>
        <v>376086917882</v>
      </c>
      <c r="FP36" s="7" t="s">
        <v>259</v>
      </c>
      <c r="FQ36" s="8">
        <f>SUM(FQ33:FQ35)</f>
        <v>291726090130</v>
      </c>
      <c r="FR36" s="7" t="s">
        <v>259</v>
      </c>
      <c r="FS36" s="8">
        <f>SUM(FS33:FS35)</f>
        <v>85382540498</v>
      </c>
      <c r="GD36" s="7" t="s">
        <v>259</v>
      </c>
      <c r="GE36" s="8">
        <f>SUM(GE33:GE35)</f>
        <v>3962938489</v>
      </c>
      <c r="GH36" s="7" t="s">
        <v>259</v>
      </c>
      <c r="GI36" s="8">
        <f>SUM(GI33:GI35)</f>
        <v>64944290760</v>
      </c>
    </row>
  </sheetData>
  <mergeCells count="2">
    <mergeCell ref="GU4:GU5"/>
    <mergeCell ref="GU6:GU1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GD28" sqref="GD28"/>
    </sheetView>
  </sheetViews>
  <sheetFormatPr defaultColWidth="9.109375" defaultRowHeight="11.25" customHeight="1" x14ac:dyDescent="0.3"/>
  <cols>
    <col min="1" max="1" width="5.6640625" style="34" customWidth="1"/>
    <col min="2" max="2" width="120.6640625" style="34" customWidth="1"/>
    <col min="3" max="16384" width="9.109375" style="34"/>
  </cols>
  <sheetData>
    <row r="1" spans="1:3" ht="16.2" x14ac:dyDescent="0.3">
      <c r="A1" s="65" t="s">
        <v>12</v>
      </c>
      <c r="B1" s="65"/>
      <c r="C1" s="52"/>
    </row>
    <row r="2" spans="1:3" ht="16.2" x14ac:dyDescent="0.3">
      <c r="A2" s="64" t="s">
        <v>489</v>
      </c>
      <c r="B2" s="64"/>
      <c r="C2" s="52"/>
    </row>
    <row r="3" spans="1:3" ht="17.399999999999999" x14ac:dyDescent="0.3">
      <c r="A3" s="64" t="s">
        <v>488</v>
      </c>
      <c r="B3" s="64"/>
      <c r="C3" s="52"/>
    </row>
    <row r="4" spans="1:3" ht="10.5" customHeight="1" x14ac:dyDescent="0.3">
      <c r="A4" s="35"/>
      <c r="C4" s="52"/>
    </row>
    <row r="5" spans="1:3" ht="10.5" customHeight="1" x14ac:dyDescent="0.3">
      <c r="A5" s="63" t="s">
        <v>16</v>
      </c>
      <c r="B5" s="59"/>
      <c r="C5" s="52"/>
    </row>
    <row r="6" spans="1:3" ht="10.5" customHeight="1" x14ac:dyDescent="0.3">
      <c r="A6" s="62" t="s">
        <v>17</v>
      </c>
      <c r="B6" s="60" t="s">
        <v>18</v>
      </c>
      <c r="C6" s="52"/>
    </row>
    <row r="7" spans="1:3" ht="10.5" customHeight="1" x14ac:dyDescent="0.3">
      <c r="A7" s="61" t="s">
        <v>17</v>
      </c>
      <c r="B7" s="60" t="s">
        <v>19</v>
      </c>
      <c r="C7" s="52"/>
    </row>
    <row r="8" spans="1:3" ht="10.5" customHeight="1" x14ac:dyDescent="0.3">
      <c r="A8" s="61" t="s">
        <v>17</v>
      </c>
      <c r="B8" s="60" t="s">
        <v>20</v>
      </c>
      <c r="C8" s="52"/>
    </row>
    <row r="9" spans="1:3" ht="10.5" customHeight="1" x14ac:dyDescent="0.3">
      <c r="A9" s="56"/>
      <c r="B9" s="59"/>
      <c r="C9" s="52"/>
    </row>
    <row r="10" spans="1:3" ht="20.399999999999999" x14ac:dyDescent="0.3">
      <c r="A10" s="58">
        <v>1</v>
      </c>
      <c r="B10" s="57" t="s">
        <v>487</v>
      </c>
      <c r="C10" s="52"/>
    </row>
    <row r="11" spans="1:3" ht="10.5" customHeight="1" x14ac:dyDescent="0.3">
      <c r="A11" s="56">
        <v>2</v>
      </c>
      <c r="B11" s="55" t="s">
        <v>486</v>
      </c>
      <c r="C11" s="52"/>
    </row>
    <row r="12" spans="1:3" ht="10.5" customHeight="1" x14ac:dyDescent="0.3">
      <c r="A12" s="54"/>
      <c r="B12" s="53"/>
      <c r="C12" s="52"/>
    </row>
    <row r="13" spans="1:3" ht="10.5" customHeight="1" x14ac:dyDescent="0.3">
      <c r="C13" s="52"/>
    </row>
    <row r="14" spans="1:3" ht="10.5" customHeight="1" x14ac:dyDescent="0.3">
      <c r="C14" s="52"/>
    </row>
    <row r="15" spans="1:3" ht="10.5" customHeight="1" x14ac:dyDescent="0.3">
      <c r="C15" s="52"/>
    </row>
    <row r="16" spans="1:3" ht="10.5" customHeight="1" x14ac:dyDescent="0.3">
      <c r="C16" s="52"/>
    </row>
    <row r="17" spans="3:3" ht="10.5" customHeight="1" x14ac:dyDescent="0.3">
      <c r="C17" s="52"/>
    </row>
    <row r="18" spans="3:3" ht="10.5" customHeight="1" x14ac:dyDescent="0.3"/>
    <row r="19" spans="3:3" ht="10.5" customHeight="1" x14ac:dyDescent="0.3"/>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F54"/>
  <sheetViews>
    <sheetView workbookViewId="0">
      <pane xSplit="2" ySplit="3" topLeftCell="GF4" activePane="bottomRight" state="frozen"/>
      <selection activeCell="B4" sqref="B4"/>
      <selection pane="topRight" activeCell="B4" sqref="B4"/>
      <selection pane="bottomLeft" activeCell="B4" sqref="B4"/>
      <selection pane="bottomRight" activeCell="GJ34" sqref="GJ34"/>
    </sheetView>
  </sheetViews>
  <sheetFormatPr defaultColWidth="9.109375" defaultRowHeight="14.4" x14ac:dyDescent="0.25"/>
  <cols>
    <col min="1" max="1" width="46.5546875" style="35" customWidth="1"/>
    <col min="2" max="214" width="20.6640625" style="35" customWidth="1"/>
    <col min="215" max="16384" width="9.109375" style="35"/>
  </cols>
  <sheetData>
    <row r="1" spans="1:214" ht="10.5" customHeight="1" x14ac:dyDescent="0.25">
      <c r="A1" s="51" t="s">
        <v>485</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row>
    <row r="2" spans="1:214" ht="10.5" customHeight="1" x14ac:dyDescent="0.25">
      <c r="A2" s="49"/>
    </row>
    <row r="3" spans="1:214" ht="81.599999999999994" x14ac:dyDescent="0.25">
      <c r="A3" s="48" t="s">
        <v>484</v>
      </c>
      <c r="B3" s="47" t="s">
        <v>483</v>
      </c>
      <c r="C3" s="47" t="s">
        <v>482</v>
      </c>
      <c r="D3" s="47" t="s">
        <v>481</v>
      </c>
      <c r="E3" s="47" t="s">
        <v>480</v>
      </c>
      <c r="F3" s="47" t="s">
        <v>479</v>
      </c>
      <c r="G3" s="47" t="s">
        <v>478</v>
      </c>
      <c r="H3" s="47" t="s">
        <v>477</v>
      </c>
      <c r="I3" s="47" t="s">
        <v>476</v>
      </c>
      <c r="J3" s="47" t="s">
        <v>475</v>
      </c>
      <c r="K3" s="47" t="s">
        <v>474</v>
      </c>
      <c r="L3" s="47" t="s">
        <v>473</v>
      </c>
      <c r="M3" s="47" t="s">
        <v>472</v>
      </c>
      <c r="N3" s="47" t="s">
        <v>471</v>
      </c>
      <c r="O3" s="47" t="s">
        <v>470</v>
      </c>
      <c r="P3" s="47" t="s">
        <v>469</v>
      </c>
      <c r="Q3" s="47" t="s">
        <v>468</v>
      </c>
      <c r="R3" s="47" t="s">
        <v>467</v>
      </c>
      <c r="S3" s="47" t="s">
        <v>466</v>
      </c>
      <c r="T3" s="47" t="s">
        <v>465</v>
      </c>
      <c r="U3" s="47" t="s">
        <v>464</v>
      </c>
      <c r="V3" s="47" t="s">
        <v>463</v>
      </c>
      <c r="W3" s="47" t="s">
        <v>462</v>
      </c>
      <c r="X3" s="47" t="s">
        <v>461</v>
      </c>
      <c r="Y3" s="47" t="s">
        <v>460</v>
      </c>
      <c r="Z3" s="47" t="s">
        <v>459</v>
      </c>
      <c r="AA3" s="47" t="s">
        <v>458</v>
      </c>
      <c r="AB3" s="47" t="s">
        <v>457</v>
      </c>
      <c r="AC3" s="47" t="s">
        <v>456</v>
      </c>
      <c r="AD3" s="47" t="s">
        <v>455</v>
      </c>
      <c r="AE3" s="47" t="s">
        <v>454</v>
      </c>
      <c r="AF3" s="47" t="s">
        <v>453</v>
      </c>
      <c r="AG3" s="47" t="s">
        <v>452</v>
      </c>
      <c r="AH3" s="47" t="s">
        <v>451</v>
      </c>
      <c r="AI3" s="47" t="s">
        <v>450</v>
      </c>
      <c r="AJ3" s="47" t="s">
        <v>449</v>
      </c>
      <c r="AK3" s="47" t="s">
        <v>448</v>
      </c>
      <c r="AL3" s="47" t="s">
        <v>447</v>
      </c>
      <c r="AM3" s="47" t="s">
        <v>446</v>
      </c>
      <c r="AN3" s="47" t="s">
        <v>445</v>
      </c>
      <c r="AO3" s="47" t="s">
        <v>444</v>
      </c>
      <c r="AP3" s="47" t="s">
        <v>443</v>
      </c>
      <c r="AQ3" s="47" t="s">
        <v>442</v>
      </c>
      <c r="AR3" s="47" t="s">
        <v>441</v>
      </c>
      <c r="AS3" s="47" t="s">
        <v>440</v>
      </c>
      <c r="AT3" s="47" t="s">
        <v>439</v>
      </c>
      <c r="AU3" s="47" t="s">
        <v>438</v>
      </c>
      <c r="AV3" s="47" t="s">
        <v>437</v>
      </c>
      <c r="AW3" s="47" t="s">
        <v>436</v>
      </c>
      <c r="AX3" s="47" t="s">
        <v>435</v>
      </c>
      <c r="AY3" s="47" t="s">
        <v>434</v>
      </c>
      <c r="AZ3" s="47" t="s">
        <v>433</v>
      </c>
      <c r="BA3" s="47" t="s">
        <v>432</v>
      </c>
      <c r="BB3" s="47" t="s">
        <v>431</v>
      </c>
      <c r="BC3" s="47" t="s">
        <v>430</v>
      </c>
      <c r="BD3" s="47" t="s">
        <v>429</v>
      </c>
      <c r="BE3" s="47" t="s">
        <v>428</v>
      </c>
      <c r="BF3" s="47" t="s">
        <v>427</v>
      </c>
      <c r="BG3" s="47" t="s">
        <v>426</v>
      </c>
      <c r="BH3" s="47" t="s">
        <v>425</v>
      </c>
      <c r="BI3" s="47" t="s">
        <v>424</v>
      </c>
      <c r="BJ3" s="47" t="s">
        <v>423</v>
      </c>
      <c r="BK3" s="47" t="s">
        <v>422</v>
      </c>
      <c r="BL3" s="47" t="s">
        <v>421</v>
      </c>
      <c r="BM3" s="47" t="s">
        <v>420</v>
      </c>
      <c r="BN3" s="47" t="s">
        <v>419</v>
      </c>
      <c r="BO3" s="47" t="s">
        <v>418</v>
      </c>
      <c r="BP3" s="47" t="s">
        <v>417</v>
      </c>
      <c r="BQ3" s="47" t="s">
        <v>416</v>
      </c>
      <c r="BR3" s="47" t="s">
        <v>415</v>
      </c>
      <c r="BS3" s="47" t="s">
        <v>414</v>
      </c>
      <c r="BT3" s="47" t="s">
        <v>413</v>
      </c>
      <c r="BU3" s="47" t="s">
        <v>412</v>
      </c>
      <c r="BV3" s="47" t="s">
        <v>411</v>
      </c>
      <c r="BW3" s="47" t="s">
        <v>410</v>
      </c>
      <c r="BX3" s="47" t="s">
        <v>409</v>
      </c>
      <c r="BY3" s="47" t="s">
        <v>408</v>
      </c>
      <c r="BZ3" s="47" t="s">
        <v>407</v>
      </c>
      <c r="CA3" s="47" t="s">
        <v>406</v>
      </c>
      <c r="CB3" s="47" t="s">
        <v>405</v>
      </c>
      <c r="CC3" s="47" t="s">
        <v>404</v>
      </c>
      <c r="CD3" s="47" t="s">
        <v>403</v>
      </c>
      <c r="CE3" s="47" t="s">
        <v>402</v>
      </c>
      <c r="CF3" s="47" t="s">
        <v>401</v>
      </c>
      <c r="CG3" s="47" t="s">
        <v>400</v>
      </c>
      <c r="CH3" s="47" t="s">
        <v>399</v>
      </c>
      <c r="CI3" s="47" t="s">
        <v>398</v>
      </c>
      <c r="CJ3" s="47" t="s">
        <v>397</v>
      </c>
      <c r="CK3" s="47" t="s">
        <v>396</v>
      </c>
      <c r="CL3" s="47" t="s">
        <v>395</v>
      </c>
      <c r="CM3" s="47" t="s">
        <v>394</v>
      </c>
      <c r="CN3" s="47" t="s">
        <v>393</v>
      </c>
      <c r="CO3" s="47" t="s">
        <v>392</v>
      </c>
      <c r="CP3" s="47" t="s">
        <v>391</v>
      </c>
      <c r="CQ3" s="47" t="s">
        <v>390</v>
      </c>
      <c r="CR3" s="47" t="s">
        <v>389</v>
      </c>
      <c r="CS3" s="47" t="s">
        <v>388</v>
      </c>
      <c r="CT3" s="47" t="s">
        <v>387</v>
      </c>
      <c r="CU3" s="47" t="s">
        <v>386</v>
      </c>
      <c r="CV3" s="47" t="s">
        <v>385</v>
      </c>
      <c r="CW3" s="47" t="s">
        <v>384</v>
      </c>
      <c r="CX3" s="47" t="s">
        <v>383</v>
      </c>
      <c r="CY3" s="47" t="s">
        <v>382</v>
      </c>
      <c r="CZ3" s="47" t="s">
        <v>381</v>
      </c>
      <c r="DA3" s="47" t="s">
        <v>380</v>
      </c>
      <c r="DB3" s="47" t="s">
        <v>379</v>
      </c>
      <c r="DC3" s="47" t="s">
        <v>378</v>
      </c>
      <c r="DD3" s="47" t="s">
        <v>377</v>
      </c>
      <c r="DE3" s="47" t="s">
        <v>376</v>
      </c>
      <c r="DF3" s="47" t="s">
        <v>375</v>
      </c>
      <c r="DG3" s="47" t="s">
        <v>374</v>
      </c>
      <c r="DH3" s="47" t="s">
        <v>373</v>
      </c>
      <c r="DI3" s="47" t="s">
        <v>372</v>
      </c>
      <c r="DJ3" s="47" t="s">
        <v>371</v>
      </c>
      <c r="DK3" s="47" t="s">
        <v>370</v>
      </c>
      <c r="DL3" s="47" t="s">
        <v>369</v>
      </c>
      <c r="DM3" s="47" t="s">
        <v>368</v>
      </c>
      <c r="DN3" s="47" t="s">
        <v>367</v>
      </c>
      <c r="DO3" s="47" t="s">
        <v>366</v>
      </c>
      <c r="DP3" s="47" t="s">
        <v>365</v>
      </c>
      <c r="DQ3" s="47" t="s">
        <v>364</v>
      </c>
      <c r="DR3" s="47" t="s">
        <v>363</v>
      </c>
      <c r="DS3" s="47" t="s">
        <v>362</v>
      </c>
      <c r="DT3" s="47" t="s">
        <v>361</v>
      </c>
      <c r="DU3" s="47" t="s">
        <v>360</v>
      </c>
      <c r="DV3" s="47" t="s">
        <v>359</v>
      </c>
      <c r="DW3" s="47" t="s">
        <v>358</v>
      </c>
      <c r="DX3" s="47" t="s">
        <v>357</v>
      </c>
      <c r="DY3" s="47" t="s">
        <v>356</v>
      </c>
      <c r="DZ3" s="47" t="s">
        <v>355</v>
      </c>
      <c r="EA3" s="47" t="s">
        <v>354</v>
      </c>
      <c r="EB3" s="47" t="s">
        <v>353</v>
      </c>
      <c r="EC3" s="47" t="s">
        <v>352</v>
      </c>
      <c r="ED3" s="47" t="s">
        <v>351</v>
      </c>
      <c r="EE3" s="47" t="s">
        <v>350</v>
      </c>
      <c r="EF3" s="47" t="s">
        <v>349</v>
      </c>
      <c r="EG3" s="47" t="s">
        <v>348</v>
      </c>
      <c r="EH3" s="47" t="s">
        <v>347</v>
      </c>
      <c r="EI3" s="47" t="s">
        <v>346</v>
      </c>
      <c r="EJ3" s="47" t="s">
        <v>345</v>
      </c>
      <c r="EK3" s="47" t="s">
        <v>344</v>
      </c>
      <c r="EL3" s="47" t="s">
        <v>343</v>
      </c>
      <c r="EM3" s="47" t="s">
        <v>342</v>
      </c>
      <c r="EN3" s="47" t="s">
        <v>341</v>
      </c>
      <c r="EO3" s="47" t="s">
        <v>340</v>
      </c>
      <c r="EP3" s="47" t="s">
        <v>339</v>
      </c>
      <c r="EQ3" s="47" t="s">
        <v>338</v>
      </c>
      <c r="ER3" s="47" t="s">
        <v>337</v>
      </c>
      <c r="ES3" s="47" t="s">
        <v>336</v>
      </c>
      <c r="ET3" s="47" t="s">
        <v>335</v>
      </c>
      <c r="EU3" s="47" t="s">
        <v>334</v>
      </c>
      <c r="EV3" s="47" t="s">
        <v>333</v>
      </c>
      <c r="EW3" s="47" t="s">
        <v>332</v>
      </c>
      <c r="EX3" s="47" t="s">
        <v>331</v>
      </c>
      <c r="EY3" s="47" t="s">
        <v>330</v>
      </c>
      <c r="EZ3" s="47" t="s">
        <v>329</v>
      </c>
      <c r="FA3" s="46" t="s">
        <v>328</v>
      </c>
      <c r="FB3" s="46" t="s">
        <v>327</v>
      </c>
      <c r="FC3" s="46" t="s">
        <v>326</v>
      </c>
      <c r="FD3" s="46" t="s">
        <v>325</v>
      </c>
      <c r="FE3" s="46" t="s">
        <v>324</v>
      </c>
      <c r="FF3" s="46" t="s">
        <v>323</v>
      </c>
      <c r="FG3" s="46" t="s">
        <v>322</v>
      </c>
      <c r="FH3" s="46" t="s">
        <v>321</v>
      </c>
      <c r="FI3" s="46" t="s">
        <v>173</v>
      </c>
      <c r="FJ3" s="46" t="s">
        <v>174</v>
      </c>
      <c r="FK3" s="46" t="s">
        <v>175</v>
      </c>
      <c r="FL3" s="46" t="s">
        <v>176</v>
      </c>
      <c r="FM3" s="46" t="s">
        <v>320</v>
      </c>
      <c r="FN3" s="46" t="s">
        <v>319</v>
      </c>
      <c r="FO3" s="46" t="s">
        <v>318</v>
      </c>
      <c r="FP3" s="46" t="s">
        <v>317</v>
      </c>
      <c r="FQ3" s="46" t="s">
        <v>316</v>
      </c>
      <c r="FR3" s="46" t="s">
        <v>315</v>
      </c>
      <c r="FS3" s="46" t="s">
        <v>314</v>
      </c>
      <c r="FT3" s="46" t="s">
        <v>313</v>
      </c>
      <c r="FU3" s="46" t="s">
        <v>312</v>
      </c>
      <c r="FV3" s="46" t="s">
        <v>311</v>
      </c>
      <c r="FW3" s="46" t="s">
        <v>310</v>
      </c>
      <c r="FX3" s="46" t="s">
        <v>309</v>
      </c>
      <c r="FY3" s="46" t="s">
        <v>308</v>
      </c>
      <c r="FZ3" s="46" t="s">
        <v>307</v>
      </c>
      <c r="GA3" s="46" t="s">
        <v>306</v>
      </c>
      <c r="GB3" s="46" t="s">
        <v>305</v>
      </c>
      <c r="GC3" s="46" t="s">
        <v>304</v>
      </c>
      <c r="GD3" s="46" t="s">
        <v>303</v>
      </c>
      <c r="GE3" s="46" t="s">
        <v>302</v>
      </c>
      <c r="GF3" s="46" t="s">
        <v>301</v>
      </c>
      <c r="GG3" s="46" t="s">
        <v>300</v>
      </c>
      <c r="GH3" s="46" t="s">
        <v>299</v>
      </c>
      <c r="GI3" s="46" t="s">
        <v>55</v>
      </c>
      <c r="GJ3" s="46" t="s">
        <v>56</v>
      </c>
      <c r="GK3" s="46" t="s">
        <v>298</v>
      </c>
      <c r="GL3" s="46" t="s">
        <v>297</v>
      </c>
      <c r="GM3" s="46" t="s">
        <v>177</v>
      </c>
      <c r="GN3" s="46" t="s">
        <v>178</v>
      </c>
      <c r="GO3" s="46" t="s">
        <v>296</v>
      </c>
      <c r="GP3" s="46" t="s">
        <v>295</v>
      </c>
      <c r="GQ3" s="46" t="s">
        <v>181</v>
      </c>
      <c r="GR3" s="46" t="s">
        <v>182</v>
      </c>
      <c r="GS3" s="46" t="s">
        <v>294</v>
      </c>
      <c r="GT3" s="46" t="s">
        <v>293</v>
      </c>
      <c r="GU3" s="46" t="s">
        <v>121</v>
      </c>
      <c r="GV3" s="46" t="s">
        <v>122</v>
      </c>
      <c r="GW3" s="46" t="s">
        <v>292</v>
      </c>
      <c r="GX3" s="46" t="s">
        <v>291</v>
      </c>
      <c r="GY3" s="46" t="s">
        <v>290</v>
      </c>
      <c r="GZ3" s="46" t="s">
        <v>289</v>
      </c>
      <c r="HA3" s="46" t="s">
        <v>288</v>
      </c>
      <c r="HB3" s="46" t="s">
        <v>287</v>
      </c>
      <c r="HC3" s="46" t="s">
        <v>286</v>
      </c>
      <c r="HD3" s="46" t="s">
        <v>285</v>
      </c>
      <c r="HE3" s="46" t="s">
        <v>284</v>
      </c>
      <c r="HF3" s="46" t="s">
        <v>283</v>
      </c>
    </row>
    <row r="4" spans="1:214" ht="10.5" customHeight="1" x14ac:dyDescent="0.2">
      <c r="A4" s="43" t="s">
        <v>282</v>
      </c>
      <c r="B4" s="44">
        <v>41542</v>
      </c>
      <c r="C4" s="44">
        <v>118</v>
      </c>
      <c r="D4" s="44">
        <v>1445747</v>
      </c>
      <c r="E4" s="44">
        <v>804</v>
      </c>
      <c r="F4" s="44">
        <v>37885184</v>
      </c>
      <c r="G4" s="44">
        <v>501</v>
      </c>
      <c r="H4" s="44">
        <v>176472947</v>
      </c>
      <c r="I4" s="44">
        <v>29377</v>
      </c>
      <c r="J4" s="44">
        <v>18180128552</v>
      </c>
      <c r="K4" s="44">
        <v>512</v>
      </c>
      <c r="L4" s="44">
        <v>178560243</v>
      </c>
      <c r="M4" s="44">
        <v>29426</v>
      </c>
      <c r="N4" s="44">
        <v>18220041269</v>
      </c>
      <c r="O4" s="44">
        <v>29743</v>
      </c>
      <c r="P4" s="44">
        <v>18398503953</v>
      </c>
      <c r="Q4" s="44">
        <v>5683</v>
      </c>
      <c r="R4" s="44">
        <v>743985894</v>
      </c>
      <c r="S4" s="44">
        <v>13564</v>
      </c>
      <c r="T4" s="44">
        <v>703788321</v>
      </c>
      <c r="U4" s="44">
        <v>4494</v>
      </c>
      <c r="V4" s="44">
        <v>1654360331</v>
      </c>
      <c r="W4" s="44">
        <v>780</v>
      </c>
      <c r="X4" s="44">
        <v>18916842</v>
      </c>
      <c r="Y4" s="44">
        <v>1314</v>
      </c>
      <c r="Z4" s="44">
        <v>90879055</v>
      </c>
      <c r="AA4" s="44">
        <v>9982</v>
      </c>
      <c r="AB4" s="44">
        <v>1017325911</v>
      </c>
      <c r="AC4" s="44">
        <v>14338</v>
      </c>
      <c r="AD4" s="44">
        <v>343453852</v>
      </c>
      <c r="AE4" s="44">
        <v>132</v>
      </c>
      <c r="AF4" s="44">
        <v>6233607</v>
      </c>
      <c r="AG4" s="44">
        <v>21180</v>
      </c>
      <c r="AH4" s="44">
        <v>523965261</v>
      </c>
      <c r="AI4" s="44">
        <v>17146</v>
      </c>
      <c r="AJ4" s="44">
        <v>199703630</v>
      </c>
      <c r="AK4" s="44">
        <v>11985</v>
      </c>
      <c r="AL4" s="44">
        <v>141976455</v>
      </c>
      <c r="AM4" s="44">
        <v>30404</v>
      </c>
      <c r="AN4" s="44">
        <v>9994605439</v>
      </c>
      <c r="AO4" s="44">
        <v>30846</v>
      </c>
      <c r="AP4" s="44">
        <v>15442239603</v>
      </c>
      <c r="AQ4" s="44">
        <v>2020</v>
      </c>
      <c r="AR4" s="44">
        <v>-32992588</v>
      </c>
      <c r="AS4" s="44">
        <v>7607</v>
      </c>
      <c r="AT4" s="44">
        <v>-41350008</v>
      </c>
      <c r="AU4" s="44">
        <v>279</v>
      </c>
      <c r="AV4" s="44">
        <v>27557080</v>
      </c>
      <c r="AW4" s="44">
        <v>289</v>
      </c>
      <c r="AX4" s="44">
        <v>-17775937</v>
      </c>
      <c r="AY4" s="44">
        <v>568</v>
      </c>
      <c r="AZ4" s="44">
        <v>9781143</v>
      </c>
      <c r="BA4" s="44">
        <v>23819</v>
      </c>
      <c r="BB4" s="44">
        <v>3210625140</v>
      </c>
      <c r="BC4" s="44">
        <v>6561</v>
      </c>
      <c r="BD4" s="44">
        <v>-338317389</v>
      </c>
      <c r="BE4" s="44">
        <v>30380</v>
      </c>
      <c r="BF4" s="44">
        <v>2872307751</v>
      </c>
      <c r="BG4" s="44">
        <v>23993</v>
      </c>
      <c r="BH4" s="44">
        <v>3230449867</v>
      </c>
      <c r="BI4" s="44">
        <v>6730</v>
      </c>
      <c r="BJ4" s="44">
        <v>-348527924</v>
      </c>
      <c r="BK4" s="44">
        <v>30723</v>
      </c>
      <c r="BL4" s="44">
        <v>2881921943</v>
      </c>
      <c r="BM4" s="44">
        <v>14309</v>
      </c>
      <c r="BN4" s="44">
        <v>1283699986</v>
      </c>
      <c r="BO4" s="44">
        <v>118</v>
      </c>
      <c r="BP4" s="44">
        <v>14929457</v>
      </c>
      <c r="BQ4" s="44">
        <v>63</v>
      </c>
      <c r="BR4" s="44">
        <v>-2569122</v>
      </c>
      <c r="BS4" s="44">
        <v>181</v>
      </c>
      <c r="BT4" s="44">
        <v>12360335</v>
      </c>
      <c r="BU4" s="44">
        <v>67</v>
      </c>
      <c r="BV4" s="44">
        <v>9628187</v>
      </c>
      <c r="BW4" s="44">
        <v>85</v>
      </c>
      <c r="BX4" s="44">
        <v>9117263</v>
      </c>
      <c r="BY4" s="44">
        <v>39</v>
      </c>
      <c r="BZ4" s="44">
        <v>1412496</v>
      </c>
      <c r="CA4" s="44">
        <v>259</v>
      </c>
      <c r="CB4" s="44">
        <v>20065102</v>
      </c>
      <c r="CC4" s="44">
        <v>1779</v>
      </c>
      <c r="CD4" s="44">
        <v>232759686</v>
      </c>
      <c r="CE4" s="44">
        <v>466</v>
      </c>
      <c r="CF4" s="44">
        <v>-16718148</v>
      </c>
      <c r="CG4" s="44">
        <v>2245</v>
      </c>
      <c r="CH4" s="44">
        <v>216041538</v>
      </c>
      <c r="CI4" s="44">
        <v>5539</v>
      </c>
      <c r="CJ4" s="44">
        <v>951413185</v>
      </c>
      <c r="CK4" s="44">
        <v>114</v>
      </c>
      <c r="CL4" s="44">
        <v>-9861963</v>
      </c>
      <c r="CM4" s="44">
        <v>5653</v>
      </c>
      <c r="CN4" s="44">
        <v>941551222</v>
      </c>
      <c r="CO4" s="44">
        <v>1378</v>
      </c>
      <c r="CP4" s="44">
        <v>30935688</v>
      </c>
      <c r="CQ4" s="44">
        <v>919</v>
      </c>
      <c r="CR4" s="44">
        <v>92409612</v>
      </c>
      <c r="CS4" s="44">
        <v>62</v>
      </c>
      <c r="CT4" s="44">
        <v>307178</v>
      </c>
      <c r="CU4" s="44">
        <v>7588</v>
      </c>
      <c r="CV4" s="44">
        <v>1218759506</v>
      </c>
      <c r="CW4" s="44">
        <v>1011</v>
      </c>
      <c r="CX4" s="44">
        <v>28799860</v>
      </c>
      <c r="CY4" s="44">
        <v>168</v>
      </c>
      <c r="CZ4" s="44">
        <v>80384</v>
      </c>
      <c r="DA4" s="44">
        <v>12091</v>
      </c>
      <c r="DB4" s="44">
        <v>654935234</v>
      </c>
      <c r="DC4" s="44">
        <v>4051</v>
      </c>
      <c r="DD4" s="44">
        <v>309414130</v>
      </c>
      <c r="DE4" s="44">
        <v>2702</v>
      </c>
      <c r="DF4" s="44">
        <v>98827258</v>
      </c>
      <c r="DG4" s="44">
        <v>1483</v>
      </c>
      <c r="DH4" s="44">
        <v>15837956</v>
      </c>
      <c r="DI4" s="44">
        <v>3986</v>
      </c>
      <c r="DJ4" s="44">
        <v>118622579</v>
      </c>
      <c r="DK4" s="44">
        <v>2347</v>
      </c>
      <c r="DL4" s="44">
        <v>117056514</v>
      </c>
      <c r="DM4" s="44">
        <v>1777</v>
      </c>
      <c r="DN4" s="44">
        <v>-40930177</v>
      </c>
      <c r="DO4" s="44">
        <v>4124</v>
      </c>
      <c r="DP4" s="44">
        <v>76126337</v>
      </c>
      <c r="DQ4" s="44">
        <v>10923</v>
      </c>
      <c r="DR4" s="44">
        <v>119348766</v>
      </c>
      <c r="DS4" s="44">
        <v>432</v>
      </c>
      <c r="DT4" s="44">
        <v>237208</v>
      </c>
      <c r="DU4" s="44">
        <v>1302</v>
      </c>
      <c r="DV4" s="44">
        <v>13266706</v>
      </c>
      <c r="DW4" s="44">
        <v>4490</v>
      </c>
      <c r="DX4" s="44">
        <v>376518277</v>
      </c>
      <c r="DY4" s="44">
        <v>4483</v>
      </c>
      <c r="DZ4" s="44">
        <v>161272032</v>
      </c>
      <c r="EA4" s="44">
        <v>106</v>
      </c>
      <c r="EB4" s="44">
        <v>89526</v>
      </c>
      <c r="EC4" s="44">
        <v>778</v>
      </c>
      <c r="ED4" s="44">
        <v>44306051</v>
      </c>
      <c r="EE4" s="44">
        <v>775</v>
      </c>
      <c r="EF4" s="44">
        <v>12100121</v>
      </c>
      <c r="EG4" s="44">
        <v>328</v>
      </c>
      <c r="EH4" s="44">
        <v>5738671</v>
      </c>
      <c r="EI4" s="44">
        <v>4561</v>
      </c>
      <c r="EJ4" s="44">
        <v>74224156</v>
      </c>
      <c r="EK4" s="44">
        <v>39060</v>
      </c>
      <c r="EL4" s="44">
        <v>4819612398</v>
      </c>
      <c r="EM4" s="44">
        <v>1568</v>
      </c>
      <c r="EN4" s="44">
        <v>267694898</v>
      </c>
      <c r="EO4" s="44">
        <v>919</v>
      </c>
      <c r="EP4" s="44">
        <v>30247877</v>
      </c>
      <c r="EQ4" s="44">
        <v>908</v>
      </c>
      <c r="ER4" s="44">
        <v>24653580</v>
      </c>
      <c r="ES4" s="44">
        <v>704</v>
      </c>
      <c r="ET4" s="44">
        <v>2147702</v>
      </c>
      <c r="EU4" s="44">
        <v>9</v>
      </c>
      <c r="EV4" s="44">
        <v>282</v>
      </c>
      <c r="EW4" s="44">
        <v>3520</v>
      </c>
      <c r="EX4" s="44">
        <v>108043774</v>
      </c>
      <c r="EY4" s="44">
        <v>37209</v>
      </c>
      <c r="EZ4" s="44">
        <v>5003946692</v>
      </c>
      <c r="FA4" s="44">
        <v>7185</v>
      </c>
      <c r="FB4" s="44">
        <v>684944650</v>
      </c>
      <c r="FC4" s="44">
        <v>3187</v>
      </c>
      <c r="FD4" s="44">
        <v>398514697</v>
      </c>
      <c r="FE4" s="44">
        <v>1798</v>
      </c>
      <c r="FF4" s="44">
        <v>330395875</v>
      </c>
      <c r="FG4" s="44">
        <v>1723</v>
      </c>
      <c r="FH4" s="44">
        <v>182572665</v>
      </c>
      <c r="FI4" s="44">
        <v>25</v>
      </c>
      <c r="FJ4" s="44">
        <v>102603007</v>
      </c>
      <c r="FK4" s="44">
        <v>26</v>
      </c>
      <c r="FL4" s="44">
        <v>82945030</v>
      </c>
      <c r="FM4" s="44">
        <v>32898</v>
      </c>
      <c r="FN4" s="44">
        <v>9030455172</v>
      </c>
      <c r="FO4" s="44">
        <v>34348</v>
      </c>
      <c r="FP4" s="44">
        <v>24849802619</v>
      </c>
      <c r="FQ4" s="44">
        <v>29238</v>
      </c>
      <c r="FR4" s="44">
        <v>13217982416</v>
      </c>
      <c r="FS4" s="44">
        <v>32035</v>
      </c>
      <c r="FT4" s="44">
        <v>23274812738</v>
      </c>
      <c r="FU4" s="44">
        <v>1611</v>
      </c>
      <c r="FV4" s="44">
        <v>263405444</v>
      </c>
      <c r="FW4" s="44">
        <v>3405</v>
      </c>
      <c r="FX4" s="44">
        <v>1138186408</v>
      </c>
      <c r="FY4" s="44">
        <v>1631</v>
      </c>
      <c r="FZ4" s="44">
        <v>253936567</v>
      </c>
      <c r="GA4" s="44">
        <v>4760</v>
      </c>
      <c r="GB4" s="44">
        <v>789808237</v>
      </c>
      <c r="GC4" s="44">
        <v>4668</v>
      </c>
      <c r="GD4" s="44">
        <v>553574963</v>
      </c>
      <c r="GE4" s="45">
        <v>12723</v>
      </c>
      <c r="GF4" s="45">
        <v>5300750031</v>
      </c>
      <c r="GG4" s="44">
        <v>6378</v>
      </c>
      <c r="GH4" s="44">
        <v>461778058</v>
      </c>
      <c r="GI4" s="44">
        <v>3358</v>
      </c>
      <c r="GJ4" s="44">
        <v>27253813</v>
      </c>
      <c r="GK4" s="44">
        <v>474</v>
      </c>
      <c r="GL4" s="44">
        <v>293812128</v>
      </c>
      <c r="GM4" s="44">
        <v>80</v>
      </c>
      <c r="GN4" s="44">
        <v>16861254</v>
      </c>
      <c r="GO4" s="44">
        <v>1990</v>
      </c>
      <c r="GP4" s="44">
        <v>207857215</v>
      </c>
      <c r="GQ4" s="44">
        <v>3195</v>
      </c>
      <c r="GR4" s="44">
        <v>806301808</v>
      </c>
      <c r="GS4" s="44">
        <v>712</v>
      </c>
      <c r="GT4" s="44">
        <v>64379349</v>
      </c>
      <c r="GU4" s="44">
        <v>248</v>
      </c>
      <c r="GV4" s="44">
        <v>2883810</v>
      </c>
      <c r="GW4" s="45">
        <v>3391</v>
      </c>
      <c r="GX4" s="45">
        <v>32765313</v>
      </c>
      <c r="GY4" s="44">
        <v>4440</v>
      </c>
      <c r="GZ4" s="44">
        <v>67382312</v>
      </c>
      <c r="HA4" s="44">
        <v>12</v>
      </c>
      <c r="HB4" s="44">
        <v>8818</v>
      </c>
      <c r="HC4" s="44">
        <v>22530</v>
      </c>
      <c r="HD4" s="44">
        <v>4359537404</v>
      </c>
      <c r="HE4" s="44">
        <v>1038</v>
      </c>
      <c r="HF4" s="44">
        <v>8462</v>
      </c>
    </row>
    <row r="5" spans="1:214" ht="10.5" customHeight="1" x14ac:dyDescent="0.2">
      <c r="A5" s="43" t="s">
        <v>281</v>
      </c>
      <c r="B5" s="41">
        <v>272929</v>
      </c>
      <c r="C5" s="41">
        <v>11608</v>
      </c>
      <c r="D5" s="41">
        <v>191902698</v>
      </c>
      <c r="E5" s="41">
        <v>14110</v>
      </c>
      <c r="F5" s="41">
        <v>474394813</v>
      </c>
      <c r="G5" s="41">
        <v>21347</v>
      </c>
      <c r="H5" s="41">
        <v>17741580520</v>
      </c>
      <c r="I5" s="41">
        <v>207258</v>
      </c>
      <c r="J5" s="41">
        <v>166634263440</v>
      </c>
      <c r="K5" s="41">
        <v>21465</v>
      </c>
      <c r="L5" s="41">
        <v>17935664360</v>
      </c>
      <c r="M5" s="41">
        <v>207517</v>
      </c>
      <c r="N5" s="41">
        <v>167126334421</v>
      </c>
      <c r="O5" s="41">
        <v>223258</v>
      </c>
      <c r="P5" s="41">
        <v>185061754985</v>
      </c>
      <c r="Q5" s="41">
        <v>63450</v>
      </c>
      <c r="R5" s="41">
        <v>7010983141</v>
      </c>
      <c r="S5" s="41">
        <v>103387</v>
      </c>
      <c r="T5" s="41">
        <v>3089195120</v>
      </c>
      <c r="U5" s="41">
        <v>108704</v>
      </c>
      <c r="V5" s="41">
        <v>77213230282</v>
      </c>
      <c r="W5" s="41">
        <v>13046</v>
      </c>
      <c r="X5" s="41">
        <v>194274527</v>
      </c>
      <c r="Y5" s="41">
        <v>12762</v>
      </c>
      <c r="Z5" s="41">
        <v>567100147</v>
      </c>
      <c r="AA5" s="41">
        <v>87592</v>
      </c>
      <c r="AB5" s="41">
        <v>5994659796</v>
      </c>
      <c r="AC5" s="41">
        <v>136866</v>
      </c>
      <c r="AD5" s="41">
        <v>3764441985</v>
      </c>
      <c r="AE5" s="41">
        <v>3436</v>
      </c>
      <c r="AF5" s="41">
        <v>371650835</v>
      </c>
      <c r="AG5" s="41">
        <v>179252</v>
      </c>
      <c r="AH5" s="41">
        <v>5889360905</v>
      </c>
      <c r="AI5" s="41">
        <v>160732</v>
      </c>
      <c r="AJ5" s="41">
        <v>2690770991</v>
      </c>
      <c r="AK5" s="41">
        <v>126456</v>
      </c>
      <c r="AL5" s="41">
        <v>2374397547</v>
      </c>
      <c r="AM5" s="41">
        <v>229378</v>
      </c>
      <c r="AN5" s="41">
        <v>57752798619</v>
      </c>
      <c r="AO5" s="41">
        <v>232159</v>
      </c>
      <c r="AP5" s="41">
        <v>166924198285</v>
      </c>
      <c r="AQ5" s="41">
        <v>20081</v>
      </c>
      <c r="AR5" s="41">
        <v>-59204956</v>
      </c>
      <c r="AS5" s="41">
        <v>65717</v>
      </c>
      <c r="AT5" s="41">
        <v>-32658047</v>
      </c>
      <c r="AU5" s="41">
        <v>13168</v>
      </c>
      <c r="AV5" s="41">
        <v>2594956187</v>
      </c>
      <c r="AW5" s="41">
        <v>9282</v>
      </c>
      <c r="AX5" s="41">
        <v>-960704214</v>
      </c>
      <c r="AY5" s="41">
        <v>22450</v>
      </c>
      <c r="AZ5" s="41">
        <v>1634251973</v>
      </c>
      <c r="BA5" s="41">
        <v>160782</v>
      </c>
      <c r="BB5" s="41">
        <v>19478356808</v>
      </c>
      <c r="BC5" s="41">
        <v>54371</v>
      </c>
      <c r="BD5" s="41">
        <v>-3068257273</v>
      </c>
      <c r="BE5" s="41">
        <v>215153</v>
      </c>
      <c r="BF5" s="41">
        <v>16410099535</v>
      </c>
      <c r="BG5" s="41">
        <v>170231</v>
      </c>
      <c r="BH5" s="41">
        <v>21905728244</v>
      </c>
      <c r="BI5" s="41">
        <v>61235</v>
      </c>
      <c r="BJ5" s="41">
        <v>-3860034284</v>
      </c>
      <c r="BK5" s="41">
        <v>231466</v>
      </c>
      <c r="BL5" s="41">
        <v>18045693960</v>
      </c>
      <c r="BM5" s="41">
        <v>109207</v>
      </c>
      <c r="BN5" s="41">
        <v>9773849655</v>
      </c>
      <c r="BO5" s="41">
        <v>1608</v>
      </c>
      <c r="BP5" s="41">
        <v>258533180</v>
      </c>
      <c r="BQ5" s="41">
        <v>617</v>
      </c>
      <c r="BR5" s="41">
        <v>-43814720</v>
      </c>
      <c r="BS5" s="41">
        <v>2225</v>
      </c>
      <c r="BT5" s="41">
        <v>214718460</v>
      </c>
      <c r="BU5" s="41">
        <v>822</v>
      </c>
      <c r="BV5" s="41">
        <v>164636536</v>
      </c>
      <c r="BW5" s="41">
        <v>949</v>
      </c>
      <c r="BX5" s="41">
        <v>140710181</v>
      </c>
      <c r="BY5" s="41">
        <v>534</v>
      </c>
      <c r="BZ5" s="41">
        <v>16330783</v>
      </c>
      <c r="CA5" s="41">
        <v>3128</v>
      </c>
      <c r="CB5" s="41">
        <v>339097858</v>
      </c>
      <c r="CC5" s="41">
        <v>8039</v>
      </c>
      <c r="CD5" s="41">
        <v>918999348</v>
      </c>
      <c r="CE5" s="41">
        <v>2138</v>
      </c>
      <c r="CF5" s="41">
        <v>-95456903</v>
      </c>
      <c r="CG5" s="41">
        <v>10177</v>
      </c>
      <c r="CH5" s="41">
        <v>823542445</v>
      </c>
      <c r="CI5" s="41">
        <v>22265</v>
      </c>
      <c r="CJ5" s="41">
        <v>3733799985</v>
      </c>
      <c r="CK5" s="41">
        <v>645</v>
      </c>
      <c r="CL5" s="41">
        <v>-56351293</v>
      </c>
      <c r="CM5" s="41">
        <v>22910</v>
      </c>
      <c r="CN5" s="41">
        <v>3677448692</v>
      </c>
      <c r="CO5" s="41">
        <v>4837</v>
      </c>
      <c r="CP5" s="41">
        <v>115481268</v>
      </c>
      <c r="CQ5" s="41">
        <v>4159</v>
      </c>
      <c r="CR5" s="41">
        <v>973686595</v>
      </c>
      <c r="CS5" s="41">
        <v>260</v>
      </c>
      <c r="CT5" s="41">
        <v>3268984</v>
      </c>
      <c r="CU5" s="41">
        <v>32211</v>
      </c>
      <c r="CV5" s="41">
        <v>5355907063</v>
      </c>
      <c r="CW5" s="41">
        <v>4619</v>
      </c>
      <c r="CX5" s="41">
        <v>304243738</v>
      </c>
      <c r="CY5" s="41">
        <v>633</v>
      </c>
      <c r="CZ5" s="41">
        <v>671436</v>
      </c>
      <c r="DA5" s="41">
        <v>90794</v>
      </c>
      <c r="DB5" s="41">
        <v>4511387101</v>
      </c>
      <c r="DC5" s="41">
        <v>21161</v>
      </c>
      <c r="DD5" s="41">
        <v>1777411474</v>
      </c>
      <c r="DE5" s="41">
        <v>13049</v>
      </c>
      <c r="DF5" s="41">
        <v>510796780</v>
      </c>
      <c r="DG5" s="41">
        <v>7202</v>
      </c>
      <c r="DH5" s="41">
        <v>98984257</v>
      </c>
      <c r="DI5" s="41">
        <v>20338</v>
      </c>
      <c r="DJ5" s="41">
        <v>669234550</v>
      </c>
      <c r="DK5" s="41">
        <v>13246</v>
      </c>
      <c r="DL5" s="41">
        <v>682829455</v>
      </c>
      <c r="DM5" s="41">
        <v>8229</v>
      </c>
      <c r="DN5" s="41">
        <v>-184433568</v>
      </c>
      <c r="DO5" s="41">
        <v>21475</v>
      </c>
      <c r="DP5" s="41">
        <v>498395887</v>
      </c>
      <c r="DQ5" s="41">
        <v>83238</v>
      </c>
      <c r="DR5" s="41">
        <v>723425951</v>
      </c>
      <c r="DS5" s="41">
        <v>2431</v>
      </c>
      <c r="DT5" s="41">
        <v>1616205</v>
      </c>
      <c r="DU5" s="41">
        <v>6612</v>
      </c>
      <c r="DV5" s="41">
        <v>55799186</v>
      </c>
      <c r="DW5" s="41">
        <v>20849</v>
      </c>
      <c r="DX5" s="41">
        <v>1822778729</v>
      </c>
      <c r="DY5" s="41">
        <v>20817</v>
      </c>
      <c r="DZ5" s="41">
        <v>780717669</v>
      </c>
      <c r="EA5" s="41">
        <v>526</v>
      </c>
      <c r="EB5" s="41">
        <v>274257</v>
      </c>
      <c r="EC5" s="41">
        <v>3836</v>
      </c>
      <c r="ED5" s="41">
        <v>124450846</v>
      </c>
      <c r="EE5" s="41">
        <v>3330</v>
      </c>
      <c r="EF5" s="41">
        <v>95185763</v>
      </c>
      <c r="EG5" s="41">
        <v>1232</v>
      </c>
      <c r="EH5" s="41">
        <v>30350682</v>
      </c>
      <c r="EI5" s="41">
        <v>17963</v>
      </c>
      <c r="EJ5" s="41">
        <v>264806957</v>
      </c>
      <c r="EK5" s="41">
        <v>261392</v>
      </c>
      <c r="EL5" s="41">
        <v>27355698217</v>
      </c>
      <c r="EM5" s="41">
        <v>8992</v>
      </c>
      <c r="EN5" s="41">
        <v>2067030785</v>
      </c>
      <c r="EO5" s="41">
        <v>3700</v>
      </c>
      <c r="EP5" s="41">
        <v>216230848</v>
      </c>
      <c r="EQ5" s="41">
        <v>3663</v>
      </c>
      <c r="ER5" s="41">
        <v>128416199</v>
      </c>
      <c r="ES5" s="41">
        <v>2720</v>
      </c>
      <c r="ET5" s="41">
        <v>30769681</v>
      </c>
      <c r="EU5" s="41">
        <v>45</v>
      </c>
      <c r="EV5" s="41">
        <v>53726</v>
      </c>
      <c r="EW5" s="41">
        <v>33868</v>
      </c>
      <c r="EX5" s="41">
        <v>1926916281</v>
      </c>
      <c r="EY5" s="41">
        <v>241891</v>
      </c>
      <c r="EZ5" s="41">
        <v>27624886520</v>
      </c>
      <c r="FA5" s="41">
        <v>66483</v>
      </c>
      <c r="FB5" s="41">
        <v>11026252779</v>
      </c>
      <c r="FC5" s="41">
        <v>20180</v>
      </c>
      <c r="FD5" s="41">
        <v>2624356727</v>
      </c>
      <c r="FE5" s="41">
        <v>6802</v>
      </c>
      <c r="FF5" s="41">
        <v>1170340902</v>
      </c>
      <c r="FG5" s="41">
        <v>6550</v>
      </c>
      <c r="FH5" s="41">
        <v>651237206</v>
      </c>
      <c r="FI5" s="41">
        <v>69</v>
      </c>
      <c r="FJ5" s="41">
        <v>80357844</v>
      </c>
      <c r="FK5" s="41">
        <v>88</v>
      </c>
      <c r="FL5" s="41">
        <v>95936577</v>
      </c>
      <c r="FM5" s="41">
        <v>231845</v>
      </c>
      <c r="FN5" s="41">
        <v>74133181362</v>
      </c>
      <c r="FO5" s="41">
        <v>239982</v>
      </c>
      <c r="FP5" s="41">
        <v>207322423337</v>
      </c>
      <c r="FQ5" s="41">
        <v>212608</v>
      </c>
      <c r="FR5" s="41">
        <v>94896346966</v>
      </c>
      <c r="FS5" s="41">
        <v>228760</v>
      </c>
      <c r="FT5" s="41">
        <v>194608677037</v>
      </c>
      <c r="FU5" s="41">
        <v>61973</v>
      </c>
      <c r="FV5" s="41">
        <v>13863792331</v>
      </c>
      <c r="FW5" s="41">
        <v>85520</v>
      </c>
      <c r="FX5" s="41">
        <v>66896312599</v>
      </c>
      <c r="FY5" s="41">
        <v>61937</v>
      </c>
      <c r="FZ5" s="41">
        <v>14941016131</v>
      </c>
      <c r="GA5" s="41">
        <v>60268</v>
      </c>
      <c r="GB5" s="41">
        <v>8054654496</v>
      </c>
      <c r="GC5" s="41">
        <v>61440</v>
      </c>
      <c r="GD5" s="41">
        <v>7145430176</v>
      </c>
      <c r="GE5" s="42">
        <v>105089</v>
      </c>
      <c r="GF5" s="42">
        <v>25516918317</v>
      </c>
      <c r="GG5" s="41">
        <v>46942</v>
      </c>
      <c r="GH5" s="41">
        <v>3401028045</v>
      </c>
      <c r="GI5" s="41">
        <v>31379</v>
      </c>
      <c r="GJ5" s="41">
        <v>234238925</v>
      </c>
      <c r="GK5" s="41">
        <v>4302</v>
      </c>
      <c r="GL5" s="41">
        <v>4096768973</v>
      </c>
      <c r="GM5" s="41">
        <v>495</v>
      </c>
      <c r="GN5" s="41">
        <v>18807775</v>
      </c>
      <c r="GO5" s="41">
        <v>20003</v>
      </c>
      <c r="GP5" s="41">
        <v>2400344490</v>
      </c>
      <c r="GQ5" s="41">
        <v>27459</v>
      </c>
      <c r="GR5" s="41">
        <v>14127705134</v>
      </c>
      <c r="GS5" s="41">
        <v>8336</v>
      </c>
      <c r="GT5" s="41">
        <v>1351922218</v>
      </c>
      <c r="GU5" s="41">
        <v>1817</v>
      </c>
      <c r="GV5" s="41">
        <v>10970749</v>
      </c>
      <c r="GW5" s="42">
        <v>33540</v>
      </c>
      <c r="GX5" s="42">
        <v>432369961</v>
      </c>
      <c r="GY5" s="41">
        <v>48441</v>
      </c>
      <c r="GZ5" s="41">
        <v>1221650650</v>
      </c>
      <c r="HA5" s="41">
        <v>75</v>
      </c>
      <c r="HB5" s="41">
        <v>142323</v>
      </c>
      <c r="HC5" s="41">
        <v>139853</v>
      </c>
      <c r="HD5" s="41">
        <v>27297806943</v>
      </c>
      <c r="HE5" s="41">
        <v>3374</v>
      </c>
      <c r="HF5" s="41">
        <v>25941</v>
      </c>
    </row>
    <row r="6" spans="1:214" ht="10.5" customHeight="1" x14ac:dyDescent="0.2">
      <c r="A6" s="43" t="s">
        <v>280</v>
      </c>
      <c r="B6" s="41">
        <v>351179</v>
      </c>
      <c r="C6" s="41">
        <v>564</v>
      </c>
      <c r="D6" s="41">
        <v>9090345</v>
      </c>
      <c r="E6" s="41">
        <v>431</v>
      </c>
      <c r="F6" s="41">
        <v>35925008</v>
      </c>
      <c r="G6" s="41">
        <v>2875</v>
      </c>
      <c r="H6" s="41">
        <v>880303844</v>
      </c>
      <c r="I6" s="41">
        <v>43024</v>
      </c>
      <c r="J6" s="41">
        <v>18879493547</v>
      </c>
      <c r="K6" s="41">
        <v>2889</v>
      </c>
      <c r="L6" s="41">
        <v>889452083</v>
      </c>
      <c r="M6" s="41">
        <v>43103</v>
      </c>
      <c r="N6" s="41">
        <v>18919569289</v>
      </c>
      <c r="O6" s="41">
        <v>45357</v>
      </c>
      <c r="P6" s="41">
        <v>19809021372</v>
      </c>
      <c r="Q6" s="41">
        <v>4820</v>
      </c>
      <c r="R6" s="41">
        <v>385008508</v>
      </c>
      <c r="S6" s="41">
        <v>7632</v>
      </c>
      <c r="T6" s="41">
        <v>235455787</v>
      </c>
      <c r="U6" s="41">
        <v>8729</v>
      </c>
      <c r="V6" s="41">
        <v>8897952644</v>
      </c>
      <c r="W6" s="41">
        <v>756</v>
      </c>
      <c r="X6" s="41">
        <v>21021339</v>
      </c>
      <c r="Y6" s="41">
        <v>989</v>
      </c>
      <c r="Z6" s="41">
        <v>33217883</v>
      </c>
      <c r="AA6" s="41">
        <v>5828</v>
      </c>
      <c r="AB6" s="41">
        <v>379136625</v>
      </c>
      <c r="AC6" s="41">
        <v>25729</v>
      </c>
      <c r="AD6" s="41">
        <v>1666167607</v>
      </c>
      <c r="AE6" s="41">
        <v>173</v>
      </c>
      <c r="AF6" s="41">
        <v>15543791</v>
      </c>
      <c r="AG6" s="41">
        <v>26870</v>
      </c>
      <c r="AH6" s="41">
        <v>765820357</v>
      </c>
      <c r="AI6" s="41">
        <v>15321</v>
      </c>
      <c r="AJ6" s="41">
        <v>151797170</v>
      </c>
      <c r="AK6" s="41">
        <v>14761</v>
      </c>
      <c r="AL6" s="41">
        <v>211623921</v>
      </c>
      <c r="AM6" s="41">
        <v>50960</v>
      </c>
      <c r="AN6" s="41">
        <v>8578615607</v>
      </c>
      <c r="AO6" s="41">
        <v>53843</v>
      </c>
      <c r="AP6" s="41">
        <v>21341747651</v>
      </c>
      <c r="AQ6" s="41">
        <v>2333</v>
      </c>
      <c r="AR6" s="41">
        <v>-185519641</v>
      </c>
      <c r="AS6" s="41">
        <v>7814</v>
      </c>
      <c r="AT6" s="41">
        <v>3452952352</v>
      </c>
      <c r="AU6" s="41">
        <v>1307</v>
      </c>
      <c r="AV6" s="41">
        <v>132913514</v>
      </c>
      <c r="AW6" s="41">
        <v>1949</v>
      </c>
      <c r="AX6" s="41">
        <v>-207054028</v>
      </c>
      <c r="AY6" s="41">
        <v>3256</v>
      </c>
      <c r="AZ6" s="41">
        <v>-74140514</v>
      </c>
      <c r="BA6" s="41">
        <v>28306</v>
      </c>
      <c r="BB6" s="41">
        <v>3271164116</v>
      </c>
      <c r="BC6" s="41">
        <v>24209</v>
      </c>
      <c r="BD6" s="41">
        <v>-1462099401</v>
      </c>
      <c r="BE6" s="41">
        <v>52515</v>
      </c>
      <c r="BF6" s="41">
        <v>1809064715</v>
      </c>
      <c r="BG6" s="41">
        <v>29208</v>
      </c>
      <c r="BH6" s="41">
        <v>3383064823</v>
      </c>
      <c r="BI6" s="41">
        <v>25831</v>
      </c>
      <c r="BJ6" s="41">
        <v>-1648346444</v>
      </c>
      <c r="BK6" s="41">
        <v>55039</v>
      </c>
      <c r="BL6" s="41">
        <v>1734718379</v>
      </c>
      <c r="BM6" s="41">
        <v>15040</v>
      </c>
      <c r="BN6" s="41">
        <v>1194001766</v>
      </c>
      <c r="BO6" s="41">
        <v>1816</v>
      </c>
      <c r="BP6" s="41">
        <v>343329075</v>
      </c>
      <c r="BQ6" s="41">
        <v>929</v>
      </c>
      <c r="BR6" s="41">
        <v>-91347498</v>
      </c>
      <c r="BS6" s="41">
        <v>2745</v>
      </c>
      <c r="BT6" s="41">
        <v>251981577</v>
      </c>
      <c r="BU6" s="41">
        <v>1427</v>
      </c>
      <c r="BV6" s="41">
        <v>217256313</v>
      </c>
      <c r="BW6" s="41">
        <v>1854</v>
      </c>
      <c r="BX6" s="41">
        <v>134762858</v>
      </c>
      <c r="BY6" s="41">
        <v>725</v>
      </c>
      <c r="BZ6" s="41">
        <v>24885388</v>
      </c>
      <c r="CA6" s="41">
        <v>4534</v>
      </c>
      <c r="CB6" s="41">
        <v>361859047</v>
      </c>
      <c r="CC6" s="41">
        <v>26165</v>
      </c>
      <c r="CD6" s="41">
        <v>3704587371</v>
      </c>
      <c r="CE6" s="41">
        <v>8624</v>
      </c>
      <c r="CF6" s="41">
        <v>-715458794</v>
      </c>
      <c r="CG6" s="41">
        <v>34789</v>
      </c>
      <c r="CH6" s="41">
        <v>2989128577</v>
      </c>
      <c r="CI6" s="41">
        <v>102537</v>
      </c>
      <c r="CJ6" s="41">
        <v>16200005646</v>
      </c>
      <c r="CK6" s="41">
        <v>2616</v>
      </c>
      <c r="CL6" s="41">
        <v>-227302198</v>
      </c>
      <c r="CM6" s="41">
        <v>105153</v>
      </c>
      <c r="CN6" s="41">
        <v>15972703448</v>
      </c>
      <c r="CO6" s="41">
        <v>26369</v>
      </c>
      <c r="CP6" s="41">
        <v>513453569</v>
      </c>
      <c r="CQ6" s="41">
        <v>32841</v>
      </c>
      <c r="CR6" s="41">
        <v>6330864042</v>
      </c>
      <c r="CS6" s="41">
        <v>3674</v>
      </c>
      <c r="CT6" s="41">
        <v>33375756</v>
      </c>
      <c r="CU6" s="41">
        <v>135020</v>
      </c>
      <c r="CV6" s="41">
        <v>24745249096</v>
      </c>
      <c r="CW6" s="41">
        <v>35812</v>
      </c>
      <c r="CX6" s="41">
        <v>2042535258</v>
      </c>
      <c r="CY6" s="41">
        <v>3773</v>
      </c>
      <c r="CZ6" s="41">
        <v>4582921</v>
      </c>
      <c r="DA6" s="41">
        <v>11929</v>
      </c>
      <c r="DB6" s="41">
        <v>568298488</v>
      </c>
      <c r="DC6" s="41">
        <v>89024</v>
      </c>
      <c r="DD6" s="41">
        <v>9359526129</v>
      </c>
      <c r="DE6" s="41">
        <v>58287</v>
      </c>
      <c r="DF6" s="41">
        <v>2681689465</v>
      </c>
      <c r="DG6" s="41">
        <v>36205</v>
      </c>
      <c r="DH6" s="41">
        <v>551059801</v>
      </c>
      <c r="DI6" s="41">
        <v>88363</v>
      </c>
      <c r="DJ6" s="41">
        <v>3475520746</v>
      </c>
      <c r="DK6" s="41">
        <v>55278</v>
      </c>
      <c r="DL6" s="41">
        <v>3621765168</v>
      </c>
      <c r="DM6" s="41">
        <v>35164</v>
      </c>
      <c r="DN6" s="41">
        <v>-970509051</v>
      </c>
      <c r="DO6" s="41">
        <v>90442</v>
      </c>
      <c r="DP6" s="41">
        <v>2651256117</v>
      </c>
      <c r="DQ6" s="41">
        <v>130012</v>
      </c>
      <c r="DR6" s="41">
        <v>2711979727</v>
      </c>
      <c r="DS6" s="41">
        <v>5406</v>
      </c>
      <c r="DT6" s="41">
        <v>6307376</v>
      </c>
      <c r="DU6" s="41">
        <v>36484</v>
      </c>
      <c r="DV6" s="41">
        <v>1376978495</v>
      </c>
      <c r="DW6" s="41">
        <v>109386</v>
      </c>
      <c r="DX6" s="41">
        <v>17255486574</v>
      </c>
      <c r="DY6" s="41">
        <v>109308</v>
      </c>
      <c r="DZ6" s="41">
        <v>7391172263</v>
      </c>
      <c r="EA6" s="41">
        <v>3090</v>
      </c>
      <c r="EB6" s="41">
        <v>3476431</v>
      </c>
      <c r="EC6" s="41">
        <v>15940</v>
      </c>
      <c r="ED6" s="41">
        <v>642539639</v>
      </c>
      <c r="EE6" s="41">
        <v>35158</v>
      </c>
      <c r="EF6" s="41">
        <v>866747621</v>
      </c>
      <c r="EG6" s="41">
        <v>16086</v>
      </c>
      <c r="EH6" s="41">
        <v>343265348</v>
      </c>
      <c r="EI6" s="41">
        <v>142457</v>
      </c>
      <c r="EJ6" s="41">
        <v>2480358826</v>
      </c>
      <c r="EK6" s="41">
        <v>322115</v>
      </c>
      <c r="EL6" s="41">
        <v>55180284868</v>
      </c>
      <c r="EM6" s="41">
        <v>40694</v>
      </c>
      <c r="EN6" s="41">
        <v>8871662009</v>
      </c>
      <c r="EO6" s="41">
        <v>33841</v>
      </c>
      <c r="EP6" s="41">
        <v>1080596697</v>
      </c>
      <c r="EQ6" s="41">
        <v>33613</v>
      </c>
      <c r="ER6" s="41">
        <v>954622243</v>
      </c>
      <c r="ES6" s="41">
        <v>28262</v>
      </c>
      <c r="ET6" s="41">
        <v>83285726</v>
      </c>
      <c r="EU6" s="41">
        <v>397</v>
      </c>
      <c r="EV6" s="41">
        <v>243257</v>
      </c>
      <c r="EW6" s="41">
        <v>29017</v>
      </c>
      <c r="EX6" s="41">
        <v>1463199080</v>
      </c>
      <c r="EY6" s="41">
        <v>307922</v>
      </c>
      <c r="EZ6" s="41">
        <v>63548396161</v>
      </c>
      <c r="FA6" s="41">
        <v>70639</v>
      </c>
      <c r="FB6" s="41">
        <v>8274523033</v>
      </c>
      <c r="FC6" s="41">
        <v>55068</v>
      </c>
      <c r="FD6" s="41">
        <v>9963080844</v>
      </c>
      <c r="FE6" s="41">
        <v>1389</v>
      </c>
      <c r="FF6" s="41">
        <v>144608533</v>
      </c>
      <c r="FG6" s="41">
        <v>1147</v>
      </c>
      <c r="FH6" s="41">
        <v>64492225</v>
      </c>
      <c r="FI6" s="41">
        <v>271</v>
      </c>
      <c r="FJ6" s="41">
        <v>401457460</v>
      </c>
      <c r="FK6" s="41">
        <v>257</v>
      </c>
      <c r="FL6" s="41">
        <v>338323382</v>
      </c>
      <c r="FM6" s="41">
        <v>212333</v>
      </c>
      <c r="FN6" s="41">
        <v>123352311597</v>
      </c>
      <c r="FO6" s="41">
        <v>220496</v>
      </c>
      <c r="FP6" s="41">
        <v>428844692142</v>
      </c>
      <c r="FQ6" s="41">
        <v>172298</v>
      </c>
      <c r="FR6" s="41">
        <v>173152512013</v>
      </c>
      <c r="FS6" s="41">
        <v>205733</v>
      </c>
      <c r="FT6" s="41">
        <v>337715393854</v>
      </c>
      <c r="FU6" s="41">
        <v>6091</v>
      </c>
      <c r="FV6" s="41">
        <v>3635028248</v>
      </c>
      <c r="FW6" s="41">
        <v>6489</v>
      </c>
      <c r="FX6" s="41">
        <v>7111217370</v>
      </c>
      <c r="FY6" s="41">
        <v>6148</v>
      </c>
      <c r="FZ6" s="41">
        <v>4101271211</v>
      </c>
      <c r="GA6" s="41">
        <v>6649</v>
      </c>
      <c r="GB6" s="41">
        <v>718520709</v>
      </c>
      <c r="GC6" s="41">
        <v>7500</v>
      </c>
      <c r="GD6" s="41">
        <v>648742424</v>
      </c>
      <c r="GE6" s="42">
        <v>7347</v>
      </c>
      <c r="GF6" s="42">
        <v>1371501364</v>
      </c>
      <c r="GG6" s="41">
        <v>3911</v>
      </c>
      <c r="GH6" s="41">
        <v>272402646</v>
      </c>
      <c r="GI6" s="41">
        <v>2768</v>
      </c>
      <c r="GJ6" s="41">
        <v>21675265</v>
      </c>
      <c r="GK6" s="41">
        <v>4557</v>
      </c>
      <c r="GL6" s="41">
        <v>8646230519</v>
      </c>
      <c r="GM6" s="41">
        <v>97</v>
      </c>
      <c r="GN6" s="41">
        <v>3752217</v>
      </c>
      <c r="GO6" s="41">
        <v>3632</v>
      </c>
      <c r="GP6" s="41">
        <v>605446778</v>
      </c>
      <c r="GQ6" s="41">
        <v>8428</v>
      </c>
      <c r="GR6" s="41">
        <v>4072920593</v>
      </c>
      <c r="GS6" s="41">
        <v>1330</v>
      </c>
      <c r="GT6" s="41">
        <v>283024442</v>
      </c>
      <c r="GU6" s="41">
        <v>577</v>
      </c>
      <c r="GV6" s="41">
        <v>3017258</v>
      </c>
      <c r="GW6" s="42">
        <v>2142</v>
      </c>
      <c r="GX6" s="42">
        <v>27222425</v>
      </c>
      <c r="GY6" s="41">
        <v>2909</v>
      </c>
      <c r="GZ6" s="41">
        <v>61695642</v>
      </c>
      <c r="HA6" s="41">
        <v>324</v>
      </c>
      <c r="HB6" s="41">
        <v>692314</v>
      </c>
      <c r="HC6" s="41">
        <v>202744</v>
      </c>
      <c r="HD6" s="41">
        <v>57598261769</v>
      </c>
      <c r="HE6" s="41">
        <v>5089</v>
      </c>
      <c r="HF6" s="41">
        <v>34205</v>
      </c>
    </row>
    <row r="7" spans="1:214" ht="10.5" customHeight="1" x14ac:dyDescent="0.2">
      <c r="A7" s="43" t="s">
        <v>279</v>
      </c>
      <c r="B7" s="41">
        <v>48270</v>
      </c>
      <c r="C7" s="41">
        <v>99</v>
      </c>
      <c r="D7" s="41">
        <v>361984</v>
      </c>
      <c r="E7" s="41">
        <v>10</v>
      </c>
      <c r="F7" s="41">
        <v>80183</v>
      </c>
      <c r="G7" s="41">
        <v>636</v>
      </c>
      <c r="H7" s="41">
        <v>76819307</v>
      </c>
      <c r="I7" s="41">
        <v>585</v>
      </c>
      <c r="J7" s="41">
        <v>124462815</v>
      </c>
      <c r="K7" s="41">
        <v>639</v>
      </c>
      <c r="L7" s="41">
        <v>77183938</v>
      </c>
      <c r="M7" s="41">
        <v>606</v>
      </c>
      <c r="N7" s="41">
        <v>125224299</v>
      </c>
      <c r="O7" s="41">
        <v>1195</v>
      </c>
      <c r="P7" s="41">
        <v>202408237</v>
      </c>
      <c r="Q7" s="41">
        <v>253</v>
      </c>
      <c r="R7" s="41">
        <v>3998640</v>
      </c>
      <c r="S7" s="41">
        <v>124</v>
      </c>
      <c r="T7" s="41">
        <v>1729963</v>
      </c>
      <c r="U7" s="41">
        <v>507</v>
      </c>
      <c r="V7" s="41">
        <v>77847085</v>
      </c>
      <c r="W7" s="41">
        <v>10</v>
      </c>
      <c r="X7" s="41">
        <v>43773</v>
      </c>
      <c r="Y7" s="41">
        <v>29</v>
      </c>
      <c r="Z7" s="41">
        <v>1107389</v>
      </c>
      <c r="AA7" s="41">
        <v>118</v>
      </c>
      <c r="AB7" s="41">
        <v>2768364</v>
      </c>
      <c r="AC7" s="41">
        <v>214</v>
      </c>
      <c r="AD7" s="41">
        <v>4373570</v>
      </c>
      <c r="AE7" s="41">
        <v>3</v>
      </c>
      <c r="AF7" s="41">
        <v>4901</v>
      </c>
      <c r="AG7" s="41">
        <v>551</v>
      </c>
      <c r="AH7" s="41">
        <v>6578524</v>
      </c>
      <c r="AI7" s="41">
        <v>336</v>
      </c>
      <c r="AJ7" s="41">
        <v>2103427</v>
      </c>
      <c r="AK7" s="41">
        <v>554</v>
      </c>
      <c r="AL7" s="41">
        <v>6015037</v>
      </c>
      <c r="AM7" s="41">
        <v>1141</v>
      </c>
      <c r="AN7" s="41">
        <v>73240784</v>
      </c>
      <c r="AO7" s="41">
        <v>1202</v>
      </c>
      <c r="AP7" s="41">
        <v>179811457</v>
      </c>
      <c r="AQ7" s="41">
        <v>42</v>
      </c>
      <c r="AR7" s="41">
        <v>8686249</v>
      </c>
      <c r="AS7" s="41">
        <v>109</v>
      </c>
      <c r="AT7" s="41">
        <v>6521727</v>
      </c>
      <c r="AU7" s="41">
        <v>432</v>
      </c>
      <c r="AV7" s="41">
        <v>21818575</v>
      </c>
      <c r="AW7" s="41">
        <v>248</v>
      </c>
      <c r="AX7" s="41">
        <v>-7542368</v>
      </c>
      <c r="AY7" s="41">
        <v>680</v>
      </c>
      <c r="AZ7" s="41">
        <v>14276207</v>
      </c>
      <c r="BA7" s="41">
        <v>450</v>
      </c>
      <c r="BB7" s="41">
        <v>29642764</v>
      </c>
      <c r="BC7" s="41">
        <v>217</v>
      </c>
      <c r="BD7" s="41">
        <v>-6610819</v>
      </c>
      <c r="BE7" s="41">
        <v>667</v>
      </c>
      <c r="BF7" s="41">
        <v>23031945</v>
      </c>
      <c r="BG7" s="41">
        <v>846</v>
      </c>
      <c r="BH7" s="41">
        <v>51157714</v>
      </c>
      <c r="BI7" s="41">
        <v>444</v>
      </c>
      <c r="BJ7" s="41">
        <v>-13788826</v>
      </c>
      <c r="BK7" s="41">
        <v>1290</v>
      </c>
      <c r="BL7" s="41">
        <v>37368888</v>
      </c>
      <c r="BM7" s="41">
        <v>431</v>
      </c>
      <c r="BN7" s="41">
        <v>20788128</v>
      </c>
      <c r="BO7" s="41">
        <v>666</v>
      </c>
      <c r="BP7" s="41">
        <v>24962209</v>
      </c>
      <c r="BQ7" s="41">
        <v>280</v>
      </c>
      <c r="BR7" s="41">
        <v>-5672059</v>
      </c>
      <c r="BS7" s="41">
        <v>946</v>
      </c>
      <c r="BT7" s="41">
        <v>19290150</v>
      </c>
      <c r="BU7" s="41">
        <v>168</v>
      </c>
      <c r="BV7" s="41">
        <v>3343930</v>
      </c>
      <c r="BW7" s="41">
        <v>193</v>
      </c>
      <c r="BX7" s="41">
        <v>2721570</v>
      </c>
      <c r="BY7" s="41">
        <v>81</v>
      </c>
      <c r="BZ7" s="41">
        <v>904479</v>
      </c>
      <c r="CA7" s="41">
        <v>1128</v>
      </c>
      <c r="CB7" s="41">
        <v>21107241</v>
      </c>
      <c r="CC7" s="41">
        <v>1542</v>
      </c>
      <c r="CD7" s="41">
        <v>38686207</v>
      </c>
      <c r="CE7" s="41">
        <v>144</v>
      </c>
      <c r="CF7" s="41">
        <v>-2516043</v>
      </c>
      <c r="CG7" s="41">
        <v>1686</v>
      </c>
      <c r="CH7" s="41">
        <v>36170164</v>
      </c>
      <c r="CI7" s="41">
        <v>13582</v>
      </c>
      <c r="CJ7" s="41">
        <v>82160861</v>
      </c>
      <c r="CK7" s="41">
        <v>113</v>
      </c>
      <c r="CL7" s="41">
        <v>-1073504</v>
      </c>
      <c r="CM7" s="41">
        <v>13695</v>
      </c>
      <c r="CN7" s="41">
        <v>81087357</v>
      </c>
      <c r="CO7" s="41">
        <v>2885</v>
      </c>
      <c r="CP7" s="41">
        <v>5915275</v>
      </c>
      <c r="CQ7" s="41">
        <v>7023</v>
      </c>
      <c r="CR7" s="41">
        <v>70146797</v>
      </c>
      <c r="CS7" s="41">
        <v>890</v>
      </c>
      <c r="CT7" s="41">
        <v>919715</v>
      </c>
      <c r="CU7" s="41">
        <v>15444</v>
      </c>
      <c r="CV7" s="41">
        <v>180569328</v>
      </c>
      <c r="CW7" s="41">
        <v>7806</v>
      </c>
      <c r="CX7" s="41">
        <v>25586335</v>
      </c>
      <c r="CY7" s="41">
        <v>787</v>
      </c>
      <c r="CZ7" s="41">
        <v>964436</v>
      </c>
      <c r="DA7" s="41">
        <v>113</v>
      </c>
      <c r="DB7" s="41">
        <v>3859994</v>
      </c>
      <c r="DC7" s="41">
        <v>7910</v>
      </c>
      <c r="DD7" s="41">
        <v>250480972</v>
      </c>
      <c r="DE7" s="41">
        <v>1121</v>
      </c>
      <c r="DF7" s="41">
        <v>14950329</v>
      </c>
      <c r="DG7" s="41">
        <v>1940</v>
      </c>
      <c r="DH7" s="41">
        <v>5030338</v>
      </c>
      <c r="DI7" s="41">
        <v>7721</v>
      </c>
      <c r="DJ7" s="41">
        <v>108496463</v>
      </c>
      <c r="DK7" s="41">
        <v>6883</v>
      </c>
      <c r="DL7" s="41">
        <v>129969936</v>
      </c>
      <c r="DM7" s="41">
        <v>1096</v>
      </c>
      <c r="DN7" s="41">
        <v>-7966094</v>
      </c>
      <c r="DO7" s="41">
        <v>7979</v>
      </c>
      <c r="DP7" s="41">
        <v>122003842</v>
      </c>
      <c r="DQ7" s="41">
        <v>34650</v>
      </c>
      <c r="DR7" s="41">
        <v>219077580</v>
      </c>
      <c r="DS7" s="41">
        <v>2669</v>
      </c>
      <c r="DT7" s="41">
        <v>3263890</v>
      </c>
      <c r="DU7" s="41">
        <v>10237</v>
      </c>
      <c r="DV7" s="41">
        <v>42878783</v>
      </c>
      <c r="DW7" s="41">
        <v>19950</v>
      </c>
      <c r="DX7" s="41">
        <v>696095450</v>
      </c>
      <c r="DY7" s="41">
        <v>19930</v>
      </c>
      <c r="DZ7" s="41">
        <v>298177398</v>
      </c>
      <c r="EA7" s="41">
        <v>880</v>
      </c>
      <c r="EB7" s="41">
        <v>307059</v>
      </c>
      <c r="EC7" s="41">
        <v>3373</v>
      </c>
      <c r="ED7" s="41">
        <v>21702430</v>
      </c>
      <c r="EE7" s="41">
        <v>6520</v>
      </c>
      <c r="EF7" s="41">
        <v>16833377</v>
      </c>
      <c r="EG7" s="41">
        <v>1771</v>
      </c>
      <c r="EH7" s="41">
        <v>8914161</v>
      </c>
      <c r="EI7" s="41">
        <v>21063</v>
      </c>
      <c r="EJ7" s="41">
        <v>86904094</v>
      </c>
      <c r="EK7" s="41">
        <v>46096</v>
      </c>
      <c r="EL7" s="41">
        <v>1992874035</v>
      </c>
      <c r="EM7" s="41">
        <v>13099</v>
      </c>
      <c r="EN7" s="41">
        <v>540675282</v>
      </c>
      <c r="EO7" s="41">
        <v>9359</v>
      </c>
      <c r="EP7" s="41">
        <v>26728888</v>
      </c>
      <c r="EQ7" s="41">
        <v>9206</v>
      </c>
      <c r="ER7" s="41">
        <v>24808404</v>
      </c>
      <c r="ES7" s="41">
        <v>8143</v>
      </c>
      <c r="ET7" s="41">
        <v>2621030</v>
      </c>
      <c r="EU7" s="41">
        <v>68</v>
      </c>
      <c r="EV7" s="41">
        <v>22914</v>
      </c>
      <c r="EW7" s="41">
        <v>838</v>
      </c>
      <c r="EX7" s="41">
        <v>10017649</v>
      </c>
      <c r="EY7" s="41">
        <v>45999</v>
      </c>
      <c r="EZ7" s="41">
        <v>2548808460</v>
      </c>
      <c r="FA7" s="41">
        <v>1831</v>
      </c>
      <c r="FB7" s="41">
        <v>70876122</v>
      </c>
      <c r="FC7" s="41">
        <v>5101</v>
      </c>
      <c r="FD7" s="41">
        <v>271297700</v>
      </c>
      <c r="FE7" s="41">
        <v>8</v>
      </c>
      <c r="FF7" s="41">
        <v>450210</v>
      </c>
      <c r="FG7" s="41">
        <v>4</v>
      </c>
      <c r="FH7" s="41">
        <v>254936</v>
      </c>
      <c r="FI7" s="41">
        <v>0</v>
      </c>
      <c r="FJ7" s="41">
        <v>0</v>
      </c>
      <c r="FK7" s="41">
        <v>0</v>
      </c>
      <c r="FL7" s="41">
        <v>0</v>
      </c>
      <c r="FM7" s="41">
        <v>3759</v>
      </c>
      <c r="FN7" s="41">
        <v>2067731311</v>
      </c>
      <c r="FO7" s="41">
        <v>3999</v>
      </c>
      <c r="FP7" s="41">
        <v>8419271453</v>
      </c>
      <c r="FQ7" s="41">
        <v>2071</v>
      </c>
      <c r="FR7" s="41">
        <v>733557571</v>
      </c>
      <c r="FS7" s="41">
        <v>2330</v>
      </c>
      <c r="FT7" s="41">
        <v>1035258633</v>
      </c>
      <c r="FU7" s="41">
        <v>443</v>
      </c>
      <c r="FV7" s="41">
        <v>62993542</v>
      </c>
      <c r="FW7" s="41">
        <v>214</v>
      </c>
      <c r="FX7" s="41">
        <v>50226110</v>
      </c>
      <c r="FY7" s="41">
        <v>335</v>
      </c>
      <c r="FZ7" s="41">
        <v>29462262</v>
      </c>
      <c r="GA7" s="41">
        <v>63</v>
      </c>
      <c r="GB7" s="41">
        <v>4057893</v>
      </c>
      <c r="GC7" s="41">
        <v>88</v>
      </c>
      <c r="GD7" s="41">
        <v>4880017</v>
      </c>
      <c r="GE7" s="42">
        <v>149</v>
      </c>
      <c r="GF7" s="42">
        <v>16055043</v>
      </c>
      <c r="GG7" s="41">
        <v>32</v>
      </c>
      <c r="GH7" s="41">
        <v>3022741</v>
      </c>
      <c r="GI7" s="41">
        <v>2</v>
      </c>
      <c r="GJ7" s="41">
        <v>7401</v>
      </c>
      <c r="GK7" s="41">
        <v>0</v>
      </c>
      <c r="GL7" s="41">
        <v>0</v>
      </c>
      <c r="GM7" s="41">
        <v>1</v>
      </c>
      <c r="GN7" s="41">
        <v>1500</v>
      </c>
      <c r="GO7" s="41">
        <v>130</v>
      </c>
      <c r="GP7" s="41">
        <v>23716183</v>
      </c>
      <c r="GQ7" s="41">
        <v>328</v>
      </c>
      <c r="GR7" s="41">
        <v>60953102</v>
      </c>
      <c r="GS7" s="41">
        <v>61</v>
      </c>
      <c r="GT7" s="41">
        <v>4240173</v>
      </c>
      <c r="GU7" s="41">
        <v>2</v>
      </c>
      <c r="GV7" s="41">
        <v>3680</v>
      </c>
      <c r="GW7" s="42">
        <v>71</v>
      </c>
      <c r="GX7" s="42">
        <v>891162</v>
      </c>
      <c r="GY7" s="41">
        <v>96</v>
      </c>
      <c r="GZ7" s="41">
        <v>1125142</v>
      </c>
      <c r="HA7" s="41">
        <v>22</v>
      </c>
      <c r="HB7" s="41">
        <v>55313</v>
      </c>
      <c r="HC7" s="41">
        <v>32149</v>
      </c>
      <c r="HD7" s="41">
        <v>1879320054</v>
      </c>
      <c r="HE7" s="41">
        <v>1232</v>
      </c>
      <c r="HF7" s="41">
        <v>8620</v>
      </c>
    </row>
    <row r="8" spans="1:214" ht="10.5" customHeight="1" x14ac:dyDescent="0.2">
      <c r="A8" s="43" t="s">
        <v>278</v>
      </c>
      <c r="B8" s="41">
        <v>557</v>
      </c>
      <c r="C8" s="41">
        <v>0</v>
      </c>
      <c r="D8" s="41">
        <v>0</v>
      </c>
      <c r="E8" s="41">
        <v>5</v>
      </c>
      <c r="F8" s="41">
        <v>5857</v>
      </c>
      <c r="G8" s="41">
        <v>7</v>
      </c>
      <c r="H8" s="41">
        <v>636275</v>
      </c>
      <c r="I8" s="41">
        <v>170</v>
      </c>
      <c r="J8" s="41">
        <v>130090620</v>
      </c>
      <c r="K8" s="41">
        <v>7</v>
      </c>
      <c r="L8" s="41">
        <v>636275</v>
      </c>
      <c r="M8" s="41">
        <v>170</v>
      </c>
      <c r="N8" s="41">
        <v>130096477</v>
      </c>
      <c r="O8" s="41">
        <v>176</v>
      </c>
      <c r="P8" s="41">
        <v>130732752</v>
      </c>
      <c r="Q8" s="41">
        <v>35</v>
      </c>
      <c r="R8" s="41">
        <v>4200746</v>
      </c>
      <c r="S8" s="41">
        <v>50</v>
      </c>
      <c r="T8" s="41">
        <v>2306539</v>
      </c>
      <c r="U8" s="41">
        <v>62</v>
      </c>
      <c r="V8" s="41">
        <v>40949157</v>
      </c>
      <c r="W8" s="41">
        <v>8</v>
      </c>
      <c r="X8" s="41">
        <v>268743</v>
      </c>
      <c r="Y8" s="41">
        <v>3</v>
      </c>
      <c r="Z8" s="41">
        <v>91320</v>
      </c>
      <c r="AA8" s="41">
        <v>41</v>
      </c>
      <c r="AB8" s="41">
        <v>2485685</v>
      </c>
      <c r="AC8" s="41">
        <v>80</v>
      </c>
      <c r="AD8" s="41">
        <v>3897793</v>
      </c>
      <c r="AE8" s="41">
        <v>1</v>
      </c>
      <c r="AF8" s="41">
        <v>7695</v>
      </c>
      <c r="AG8" s="41">
        <v>103</v>
      </c>
      <c r="AH8" s="41">
        <v>2621983</v>
      </c>
      <c r="AI8" s="41">
        <v>75</v>
      </c>
      <c r="AJ8" s="41">
        <v>1837978</v>
      </c>
      <c r="AK8" s="41">
        <v>67</v>
      </c>
      <c r="AL8" s="41">
        <v>686409</v>
      </c>
      <c r="AM8" s="41">
        <v>201</v>
      </c>
      <c r="AN8" s="41">
        <v>51846607</v>
      </c>
      <c r="AO8" s="41">
        <v>213</v>
      </c>
      <c r="AP8" s="41">
        <v>111200655</v>
      </c>
      <c r="AQ8" s="41">
        <v>9</v>
      </c>
      <c r="AR8" s="41">
        <v>350840</v>
      </c>
      <c r="AS8" s="41">
        <v>29</v>
      </c>
      <c r="AT8" s="41">
        <v>-225470</v>
      </c>
      <c r="AU8" s="41">
        <v>3</v>
      </c>
      <c r="AV8" s="41">
        <v>184016</v>
      </c>
      <c r="AW8" s="41">
        <v>3</v>
      </c>
      <c r="AX8" s="41">
        <v>-56875</v>
      </c>
      <c r="AY8" s="41">
        <v>6</v>
      </c>
      <c r="AZ8" s="41">
        <v>127141</v>
      </c>
      <c r="BA8" s="41">
        <v>121</v>
      </c>
      <c r="BB8" s="41">
        <v>23960749</v>
      </c>
      <c r="BC8" s="41">
        <v>80</v>
      </c>
      <c r="BD8" s="41">
        <v>-4430423</v>
      </c>
      <c r="BE8" s="41">
        <v>201</v>
      </c>
      <c r="BF8" s="41">
        <v>19530326</v>
      </c>
      <c r="BG8" s="41">
        <v>124</v>
      </c>
      <c r="BH8" s="41">
        <v>24144765</v>
      </c>
      <c r="BI8" s="41">
        <v>82</v>
      </c>
      <c r="BJ8" s="41">
        <v>-4487298</v>
      </c>
      <c r="BK8" s="41">
        <v>206</v>
      </c>
      <c r="BL8" s="41">
        <v>19657467</v>
      </c>
      <c r="BM8" s="41">
        <v>74</v>
      </c>
      <c r="BN8" s="41">
        <v>5649068</v>
      </c>
      <c r="BO8" s="41">
        <v>1</v>
      </c>
      <c r="BP8" s="41">
        <v>24419</v>
      </c>
      <c r="BQ8" s="41">
        <v>0</v>
      </c>
      <c r="BR8" s="41">
        <v>0</v>
      </c>
      <c r="BS8" s="41">
        <v>1</v>
      </c>
      <c r="BT8" s="41">
        <v>24419</v>
      </c>
      <c r="BU8" s="41">
        <v>1</v>
      </c>
      <c r="BV8" s="41">
        <v>135</v>
      </c>
      <c r="BW8" s="41">
        <v>1</v>
      </c>
      <c r="BX8" s="41">
        <v>135</v>
      </c>
      <c r="BY8" s="41">
        <v>0</v>
      </c>
      <c r="BZ8" s="41">
        <v>0</v>
      </c>
      <c r="CA8" s="41">
        <v>2</v>
      </c>
      <c r="CB8" s="41">
        <v>24554</v>
      </c>
      <c r="CC8" s="41">
        <v>11</v>
      </c>
      <c r="CD8" s="41">
        <v>905086</v>
      </c>
      <c r="CE8" s="41">
        <v>2</v>
      </c>
      <c r="CF8" s="41">
        <v>-748</v>
      </c>
      <c r="CG8" s="41">
        <v>13</v>
      </c>
      <c r="CH8" s="41">
        <v>904338</v>
      </c>
      <c r="CI8" s="41">
        <v>100</v>
      </c>
      <c r="CJ8" s="41">
        <v>139517666</v>
      </c>
      <c r="CK8" s="41">
        <v>3</v>
      </c>
      <c r="CL8" s="41">
        <v>-47139</v>
      </c>
      <c r="CM8" s="41">
        <v>103</v>
      </c>
      <c r="CN8" s="41">
        <v>139470527</v>
      </c>
      <c r="CO8" s="41">
        <v>28</v>
      </c>
      <c r="CP8" s="41">
        <v>4050006</v>
      </c>
      <c r="CQ8" s="41">
        <v>41</v>
      </c>
      <c r="CR8" s="41">
        <v>3094411</v>
      </c>
      <c r="CS8" s="41">
        <v>4</v>
      </c>
      <c r="CT8" s="41">
        <v>15105</v>
      </c>
      <c r="CU8" s="41">
        <v>116</v>
      </c>
      <c r="CV8" s="41">
        <v>139404165</v>
      </c>
      <c r="CW8" s="41">
        <v>43</v>
      </c>
      <c r="CX8" s="41">
        <v>979719</v>
      </c>
      <c r="CY8" s="41">
        <v>4</v>
      </c>
      <c r="CZ8" s="41">
        <v>16240</v>
      </c>
      <c r="DA8" s="41">
        <v>55</v>
      </c>
      <c r="DB8" s="41">
        <v>2419417</v>
      </c>
      <c r="DC8" s="41">
        <v>103</v>
      </c>
      <c r="DD8" s="41">
        <v>8295961</v>
      </c>
      <c r="DE8" s="41">
        <v>60</v>
      </c>
      <c r="DF8" s="41">
        <v>1932396</v>
      </c>
      <c r="DG8" s="41">
        <v>30</v>
      </c>
      <c r="DH8" s="41">
        <v>344397</v>
      </c>
      <c r="DI8" s="41">
        <v>102</v>
      </c>
      <c r="DJ8" s="41">
        <v>2385479</v>
      </c>
      <c r="DK8" s="41">
        <v>68</v>
      </c>
      <c r="DL8" s="41">
        <v>4229630</v>
      </c>
      <c r="DM8" s="41">
        <v>36</v>
      </c>
      <c r="DN8" s="41">
        <v>-595941</v>
      </c>
      <c r="DO8" s="41">
        <v>104</v>
      </c>
      <c r="DP8" s="41">
        <v>3633689</v>
      </c>
      <c r="DQ8" s="41">
        <v>236</v>
      </c>
      <c r="DR8" s="41">
        <v>636335472</v>
      </c>
      <c r="DS8" s="41">
        <v>11</v>
      </c>
      <c r="DT8" s="41">
        <v>11807</v>
      </c>
      <c r="DU8" s="41">
        <v>34</v>
      </c>
      <c r="DV8" s="41">
        <v>86817</v>
      </c>
      <c r="DW8" s="41">
        <v>86</v>
      </c>
      <c r="DX8" s="41">
        <v>4839940</v>
      </c>
      <c r="DY8" s="41">
        <v>86</v>
      </c>
      <c r="DZ8" s="41">
        <v>2072846</v>
      </c>
      <c r="EA8" s="41">
        <v>1</v>
      </c>
      <c r="EB8" s="41">
        <v>176</v>
      </c>
      <c r="EC8" s="41">
        <v>42</v>
      </c>
      <c r="ED8" s="41">
        <v>256504007</v>
      </c>
      <c r="EE8" s="41">
        <v>56</v>
      </c>
      <c r="EF8" s="41">
        <v>35818429</v>
      </c>
      <c r="EG8" s="41">
        <v>6</v>
      </c>
      <c r="EH8" s="41">
        <v>25101</v>
      </c>
      <c r="EI8" s="41">
        <v>151</v>
      </c>
      <c r="EJ8" s="41">
        <v>22025324</v>
      </c>
      <c r="EK8" s="41">
        <v>499</v>
      </c>
      <c r="EL8" s="41">
        <v>1004703656</v>
      </c>
      <c r="EM8" s="41">
        <v>56</v>
      </c>
      <c r="EN8" s="41">
        <v>2988591</v>
      </c>
      <c r="EO8" s="41">
        <v>50</v>
      </c>
      <c r="EP8" s="41">
        <v>10038988</v>
      </c>
      <c r="EQ8" s="41">
        <v>49</v>
      </c>
      <c r="ER8" s="41">
        <v>3021317</v>
      </c>
      <c r="ES8" s="41">
        <v>39</v>
      </c>
      <c r="ET8" s="41">
        <v>62659</v>
      </c>
      <c r="EU8" s="41">
        <v>0</v>
      </c>
      <c r="EV8" s="41">
        <v>0</v>
      </c>
      <c r="EW8" s="41">
        <v>50</v>
      </c>
      <c r="EX8" s="41">
        <v>4405895</v>
      </c>
      <c r="EY8" s="41">
        <v>473</v>
      </c>
      <c r="EZ8" s="41">
        <v>1006307669</v>
      </c>
      <c r="FA8" s="41">
        <v>119</v>
      </c>
      <c r="FB8" s="41">
        <v>11038855</v>
      </c>
      <c r="FC8" s="41">
        <v>57</v>
      </c>
      <c r="FD8" s="41">
        <v>3682865</v>
      </c>
      <c r="FE8" s="41">
        <v>2</v>
      </c>
      <c r="FF8" s="41">
        <v>307873</v>
      </c>
      <c r="FG8" s="41">
        <v>2</v>
      </c>
      <c r="FH8" s="41">
        <v>47085</v>
      </c>
      <c r="FI8" s="41">
        <v>27</v>
      </c>
      <c r="FJ8" s="41">
        <v>896663324</v>
      </c>
      <c r="FK8" s="41">
        <v>10</v>
      </c>
      <c r="FL8" s="41">
        <v>124189021</v>
      </c>
      <c r="FM8" s="41">
        <v>358</v>
      </c>
      <c r="FN8" s="41">
        <v>29229137471</v>
      </c>
      <c r="FO8" s="41">
        <v>382</v>
      </c>
      <c r="FP8" s="41">
        <v>39865816929</v>
      </c>
      <c r="FQ8" s="41">
        <v>305</v>
      </c>
      <c r="FR8" s="41">
        <v>635244062</v>
      </c>
      <c r="FS8" s="41">
        <v>344</v>
      </c>
      <c r="FT8" s="41">
        <v>774293995</v>
      </c>
      <c r="FU8" s="41">
        <v>37</v>
      </c>
      <c r="FV8" s="41">
        <v>7006806</v>
      </c>
      <c r="FW8" s="41">
        <v>51</v>
      </c>
      <c r="FX8" s="41">
        <v>38756835</v>
      </c>
      <c r="FY8" s="41">
        <v>36</v>
      </c>
      <c r="FZ8" s="41">
        <v>11715125</v>
      </c>
      <c r="GA8" s="41">
        <v>28</v>
      </c>
      <c r="GB8" s="41">
        <v>10632745</v>
      </c>
      <c r="GC8" s="41">
        <v>37</v>
      </c>
      <c r="GD8" s="41">
        <v>4933678</v>
      </c>
      <c r="GE8" s="42">
        <v>53</v>
      </c>
      <c r="GF8" s="42">
        <v>25118981</v>
      </c>
      <c r="GG8" s="41">
        <v>18</v>
      </c>
      <c r="GH8" s="41">
        <v>1970196</v>
      </c>
      <c r="GI8" s="41">
        <v>10</v>
      </c>
      <c r="GJ8" s="41">
        <v>28850</v>
      </c>
      <c r="GK8" s="41">
        <v>1</v>
      </c>
      <c r="GL8" s="41">
        <v>170148</v>
      </c>
      <c r="GM8" s="41">
        <v>0</v>
      </c>
      <c r="GN8" s="41">
        <v>0</v>
      </c>
      <c r="GO8" s="41">
        <v>6</v>
      </c>
      <c r="GP8" s="41">
        <v>385444</v>
      </c>
      <c r="GQ8" s="41">
        <v>22</v>
      </c>
      <c r="GR8" s="41">
        <v>1070454</v>
      </c>
      <c r="GS8" s="41">
        <v>2</v>
      </c>
      <c r="GT8" s="41">
        <v>190217</v>
      </c>
      <c r="GU8" s="41">
        <v>1</v>
      </c>
      <c r="GV8" s="41">
        <v>1580</v>
      </c>
      <c r="GW8" s="42">
        <v>10</v>
      </c>
      <c r="GX8" s="42">
        <v>59247</v>
      </c>
      <c r="GY8" s="41">
        <v>13</v>
      </c>
      <c r="GZ8" s="41">
        <v>128836</v>
      </c>
      <c r="HA8" s="41">
        <v>0</v>
      </c>
      <c r="HB8" s="41">
        <v>0</v>
      </c>
      <c r="HC8" s="41">
        <v>249</v>
      </c>
      <c r="HD8" s="41">
        <v>1000599392</v>
      </c>
      <c r="HE8" s="41">
        <v>7</v>
      </c>
      <c r="HF8" s="41">
        <v>21</v>
      </c>
    </row>
    <row r="9" spans="1:214" ht="10.5" customHeight="1" x14ac:dyDescent="0.2">
      <c r="A9" s="43" t="s">
        <v>277</v>
      </c>
      <c r="B9" s="41">
        <v>411</v>
      </c>
      <c r="C9" s="41">
        <v>0</v>
      </c>
      <c r="D9" s="41">
        <v>0</v>
      </c>
      <c r="E9" s="41">
        <v>4</v>
      </c>
      <c r="F9" s="41">
        <v>579093</v>
      </c>
      <c r="G9" s="41">
        <v>4</v>
      </c>
      <c r="H9" s="41">
        <v>425146</v>
      </c>
      <c r="I9" s="41">
        <v>167</v>
      </c>
      <c r="J9" s="41">
        <v>1850185739</v>
      </c>
      <c r="K9" s="41">
        <v>4</v>
      </c>
      <c r="L9" s="41">
        <v>425146</v>
      </c>
      <c r="M9" s="41">
        <v>168</v>
      </c>
      <c r="N9" s="41">
        <v>1850764832</v>
      </c>
      <c r="O9" s="41">
        <v>170</v>
      </c>
      <c r="P9" s="41">
        <v>1851189978</v>
      </c>
      <c r="Q9" s="41">
        <v>20</v>
      </c>
      <c r="R9" s="41">
        <v>4725058</v>
      </c>
      <c r="S9" s="41">
        <v>35</v>
      </c>
      <c r="T9" s="41">
        <v>1085036</v>
      </c>
      <c r="U9" s="41">
        <v>51</v>
      </c>
      <c r="V9" s="41">
        <v>21005941</v>
      </c>
      <c r="W9" s="41">
        <v>6</v>
      </c>
      <c r="X9" s="41">
        <v>10690</v>
      </c>
      <c r="Y9" s="41">
        <v>8</v>
      </c>
      <c r="Z9" s="41">
        <v>1311826</v>
      </c>
      <c r="AA9" s="41">
        <v>43</v>
      </c>
      <c r="AB9" s="41">
        <v>2877436</v>
      </c>
      <c r="AC9" s="41">
        <v>69</v>
      </c>
      <c r="AD9" s="41">
        <v>267877694</v>
      </c>
      <c r="AE9" s="41">
        <v>1</v>
      </c>
      <c r="AF9" s="41">
        <v>98579</v>
      </c>
      <c r="AG9" s="41">
        <v>77</v>
      </c>
      <c r="AH9" s="41">
        <v>3630052</v>
      </c>
      <c r="AI9" s="41">
        <v>62</v>
      </c>
      <c r="AJ9" s="41">
        <v>834782</v>
      </c>
      <c r="AK9" s="41">
        <v>94</v>
      </c>
      <c r="AL9" s="41">
        <v>5594956</v>
      </c>
      <c r="AM9" s="41">
        <v>181</v>
      </c>
      <c r="AN9" s="41">
        <v>585866039</v>
      </c>
      <c r="AO9" s="41">
        <v>183</v>
      </c>
      <c r="AP9" s="41">
        <v>894918089</v>
      </c>
      <c r="AQ9" s="41">
        <v>66</v>
      </c>
      <c r="AR9" s="41">
        <v>-828722882</v>
      </c>
      <c r="AS9" s="41">
        <v>78</v>
      </c>
      <c r="AT9" s="41">
        <v>-186264655</v>
      </c>
      <c r="AU9" s="41">
        <v>2</v>
      </c>
      <c r="AV9" s="41">
        <v>92807</v>
      </c>
      <c r="AW9" s="41">
        <v>2</v>
      </c>
      <c r="AX9" s="41">
        <v>-29055</v>
      </c>
      <c r="AY9" s="41">
        <v>4</v>
      </c>
      <c r="AZ9" s="41">
        <v>63752</v>
      </c>
      <c r="BA9" s="41">
        <v>124</v>
      </c>
      <c r="BB9" s="41">
        <v>160513031</v>
      </c>
      <c r="BC9" s="41">
        <v>56</v>
      </c>
      <c r="BD9" s="41">
        <v>-219292431</v>
      </c>
      <c r="BE9" s="41">
        <v>180</v>
      </c>
      <c r="BF9" s="41">
        <v>-58779400</v>
      </c>
      <c r="BG9" s="41">
        <v>125</v>
      </c>
      <c r="BH9" s="41">
        <v>160605838</v>
      </c>
      <c r="BI9" s="41">
        <v>57</v>
      </c>
      <c r="BJ9" s="41">
        <v>-219321486</v>
      </c>
      <c r="BK9" s="41">
        <v>182</v>
      </c>
      <c r="BL9" s="41">
        <v>-58715648</v>
      </c>
      <c r="BM9" s="41">
        <v>37</v>
      </c>
      <c r="BN9" s="41">
        <v>3282435</v>
      </c>
      <c r="BO9" s="41">
        <v>1</v>
      </c>
      <c r="BP9" s="41">
        <v>386720</v>
      </c>
      <c r="BQ9" s="41">
        <v>0</v>
      </c>
      <c r="BR9" s="41">
        <v>0</v>
      </c>
      <c r="BS9" s="41">
        <v>1</v>
      </c>
      <c r="BT9" s="41">
        <v>386720</v>
      </c>
      <c r="BU9" s="41">
        <v>1</v>
      </c>
      <c r="BV9" s="41">
        <v>2024528</v>
      </c>
      <c r="BW9" s="41">
        <v>1</v>
      </c>
      <c r="BX9" s="41">
        <v>2024528</v>
      </c>
      <c r="BY9" s="41">
        <v>1</v>
      </c>
      <c r="BZ9" s="41">
        <v>17589</v>
      </c>
      <c r="CA9" s="41">
        <v>2</v>
      </c>
      <c r="CB9" s="41">
        <v>2393659</v>
      </c>
      <c r="CC9" s="41">
        <v>8</v>
      </c>
      <c r="CD9" s="41">
        <v>665069865</v>
      </c>
      <c r="CE9" s="41">
        <v>1</v>
      </c>
      <c r="CF9" s="41">
        <v>-1291</v>
      </c>
      <c r="CG9" s="41">
        <v>9</v>
      </c>
      <c r="CH9" s="41">
        <v>665068574</v>
      </c>
      <c r="CI9" s="41">
        <v>111</v>
      </c>
      <c r="CJ9" s="41">
        <v>2516046717</v>
      </c>
      <c r="CK9" s="41">
        <v>3</v>
      </c>
      <c r="CL9" s="41">
        <v>-286924</v>
      </c>
      <c r="CM9" s="41">
        <v>114</v>
      </c>
      <c r="CN9" s="41">
        <v>2515759793</v>
      </c>
      <c r="CO9" s="41">
        <v>13</v>
      </c>
      <c r="CP9" s="41">
        <v>923317901</v>
      </c>
      <c r="CQ9" s="41">
        <v>36</v>
      </c>
      <c r="CR9" s="41">
        <v>5983904</v>
      </c>
      <c r="CS9" s="41">
        <v>3</v>
      </c>
      <c r="CT9" s="41">
        <v>334688</v>
      </c>
      <c r="CU9" s="41">
        <v>121</v>
      </c>
      <c r="CV9" s="41">
        <v>2263159682</v>
      </c>
      <c r="CW9" s="41">
        <v>38</v>
      </c>
      <c r="CX9" s="41">
        <v>2051540</v>
      </c>
      <c r="CY9" s="41">
        <v>0</v>
      </c>
      <c r="CZ9" s="41">
        <v>0</v>
      </c>
      <c r="DA9" s="41">
        <v>29</v>
      </c>
      <c r="DB9" s="41">
        <v>1118738</v>
      </c>
      <c r="DC9" s="41">
        <v>56</v>
      </c>
      <c r="DD9" s="41">
        <v>2076992667</v>
      </c>
      <c r="DE9" s="41">
        <v>35</v>
      </c>
      <c r="DF9" s="41">
        <v>453014927</v>
      </c>
      <c r="DG9" s="41">
        <v>37</v>
      </c>
      <c r="DH9" s="41">
        <v>187050198</v>
      </c>
      <c r="DI9" s="41">
        <v>57</v>
      </c>
      <c r="DJ9" s="41">
        <v>925662330</v>
      </c>
      <c r="DK9" s="41">
        <v>45</v>
      </c>
      <c r="DL9" s="41">
        <v>569936432</v>
      </c>
      <c r="DM9" s="41">
        <v>14</v>
      </c>
      <c r="DN9" s="41">
        <v>-58671220</v>
      </c>
      <c r="DO9" s="41">
        <v>59</v>
      </c>
      <c r="DP9" s="41">
        <v>511265212</v>
      </c>
      <c r="DQ9" s="41">
        <v>180</v>
      </c>
      <c r="DR9" s="41">
        <v>1493624507</v>
      </c>
      <c r="DS9" s="41">
        <v>1</v>
      </c>
      <c r="DT9" s="41">
        <v>1472</v>
      </c>
      <c r="DU9" s="41">
        <v>45</v>
      </c>
      <c r="DV9" s="41">
        <v>51344010</v>
      </c>
      <c r="DW9" s="41">
        <v>64</v>
      </c>
      <c r="DX9" s="41">
        <v>205328577</v>
      </c>
      <c r="DY9" s="41">
        <v>64</v>
      </c>
      <c r="DZ9" s="41">
        <v>87717291</v>
      </c>
      <c r="EA9" s="41">
        <v>1</v>
      </c>
      <c r="EB9" s="41">
        <v>97</v>
      </c>
      <c r="EC9" s="41">
        <v>68</v>
      </c>
      <c r="ED9" s="41">
        <v>1194846315</v>
      </c>
      <c r="EE9" s="41">
        <v>77</v>
      </c>
      <c r="EF9" s="41">
        <v>913916016</v>
      </c>
      <c r="EG9" s="41">
        <v>20</v>
      </c>
      <c r="EH9" s="41">
        <v>9410264</v>
      </c>
      <c r="EI9" s="41">
        <v>120</v>
      </c>
      <c r="EJ9" s="41">
        <v>1060476984</v>
      </c>
      <c r="EK9" s="41">
        <v>382</v>
      </c>
      <c r="EL9" s="41">
        <v>3767160342</v>
      </c>
      <c r="EM9" s="41">
        <v>60</v>
      </c>
      <c r="EN9" s="41">
        <v>769798483</v>
      </c>
      <c r="EO9" s="41">
        <v>86</v>
      </c>
      <c r="EP9" s="41">
        <v>1067015800</v>
      </c>
      <c r="EQ9" s="41">
        <v>84</v>
      </c>
      <c r="ER9" s="41">
        <v>957509683</v>
      </c>
      <c r="ES9" s="41">
        <v>65</v>
      </c>
      <c r="ET9" s="41">
        <v>85499839</v>
      </c>
      <c r="EU9" s="41">
        <v>4</v>
      </c>
      <c r="EV9" s="41">
        <v>1426</v>
      </c>
      <c r="EW9" s="41">
        <v>34</v>
      </c>
      <c r="EX9" s="41">
        <v>90718297</v>
      </c>
      <c r="EY9" s="41">
        <v>369</v>
      </c>
      <c r="EZ9" s="41">
        <v>5517831819</v>
      </c>
      <c r="FA9" s="41">
        <v>91</v>
      </c>
      <c r="FB9" s="41">
        <v>855733141</v>
      </c>
      <c r="FC9" s="41">
        <v>85</v>
      </c>
      <c r="FD9" s="41">
        <v>2128206117</v>
      </c>
      <c r="FE9" s="41">
        <v>0</v>
      </c>
      <c r="FF9" s="41">
        <v>0</v>
      </c>
      <c r="FG9" s="41">
        <v>0</v>
      </c>
      <c r="FH9" s="41">
        <v>0</v>
      </c>
      <c r="FI9" s="41">
        <v>79</v>
      </c>
      <c r="FJ9" s="41">
        <v>1554784942</v>
      </c>
      <c r="FK9" s="41">
        <v>68</v>
      </c>
      <c r="FL9" s="41">
        <v>2180151282</v>
      </c>
      <c r="FM9" s="41">
        <v>332</v>
      </c>
      <c r="FN9" s="41">
        <v>20523004250</v>
      </c>
      <c r="FO9" s="41">
        <v>348</v>
      </c>
      <c r="FP9" s="41">
        <v>166831194593</v>
      </c>
      <c r="FQ9" s="41">
        <v>299</v>
      </c>
      <c r="FR9" s="41">
        <v>20690539341</v>
      </c>
      <c r="FS9" s="41">
        <v>333</v>
      </c>
      <c r="FT9" s="41">
        <v>90062297695</v>
      </c>
      <c r="FU9" s="41">
        <v>32</v>
      </c>
      <c r="FV9" s="41">
        <v>15930833</v>
      </c>
      <c r="FW9" s="41">
        <v>42</v>
      </c>
      <c r="FX9" s="41">
        <v>14055725</v>
      </c>
      <c r="FY9" s="41">
        <v>34</v>
      </c>
      <c r="FZ9" s="41">
        <v>16501075</v>
      </c>
      <c r="GA9" s="41">
        <v>63</v>
      </c>
      <c r="GB9" s="41">
        <v>42800724</v>
      </c>
      <c r="GC9" s="41">
        <v>75</v>
      </c>
      <c r="GD9" s="41">
        <v>113048832</v>
      </c>
      <c r="GE9" s="42">
        <v>33</v>
      </c>
      <c r="GF9" s="42">
        <v>8273576</v>
      </c>
      <c r="GG9" s="41">
        <v>11</v>
      </c>
      <c r="GH9" s="41">
        <v>908814</v>
      </c>
      <c r="GI9" s="41">
        <v>3</v>
      </c>
      <c r="GJ9" s="41">
        <v>18466</v>
      </c>
      <c r="GK9" s="41">
        <v>0</v>
      </c>
      <c r="GL9" s="41">
        <v>0</v>
      </c>
      <c r="GM9" s="41">
        <v>1</v>
      </c>
      <c r="GN9" s="41">
        <v>71247</v>
      </c>
      <c r="GO9" s="41">
        <v>58</v>
      </c>
      <c r="GP9" s="41">
        <v>420886554</v>
      </c>
      <c r="GQ9" s="41">
        <v>81</v>
      </c>
      <c r="GR9" s="41">
        <v>2512421446</v>
      </c>
      <c r="GS9" s="41">
        <v>18</v>
      </c>
      <c r="GT9" s="41">
        <v>70062726</v>
      </c>
      <c r="GU9" s="41">
        <v>49</v>
      </c>
      <c r="GV9" s="41">
        <v>87081768</v>
      </c>
      <c r="GW9" s="42">
        <v>4</v>
      </c>
      <c r="GX9" s="42">
        <v>31296</v>
      </c>
      <c r="GY9" s="41">
        <v>16</v>
      </c>
      <c r="GZ9" s="41">
        <v>313949</v>
      </c>
      <c r="HA9" s="41">
        <v>0</v>
      </c>
      <c r="HB9" s="41">
        <v>0</v>
      </c>
      <c r="HC9" s="41">
        <v>264</v>
      </c>
      <c r="HD9" s="41">
        <v>6539625911</v>
      </c>
      <c r="HE9" s="41">
        <v>12</v>
      </c>
      <c r="HF9" s="41">
        <v>105</v>
      </c>
    </row>
    <row r="10" spans="1:214" ht="10.5" customHeight="1" x14ac:dyDescent="0.2">
      <c r="A10" s="43" t="s">
        <v>276</v>
      </c>
      <c r="B10" s="41">
        <v>5511</v>
      </c>
      <c r="C10" s="41">
        <v>8</v>
      </c>
      <c r="D10" s="41">
        <v>123944</v>
      </c>
      <c r="E10" s="41">
        <v>12</v>
      </c>
      <c r="F10" s="41">
        <v>595515</v>
      </c>
      <c r="G10" s="41">
        <v>11</v>
      </c>
      <c r="H10" s="41">
        <v>42325427</v>
      </c>
      <c r="I10" s="41">
        <v>588</v>
      </c>
      <c r="J10" s="41">
        <v>9500189152</v>
      </c>
      <c r="K10" s="41">
        <v>11</v>
      </c>
      <c r="L10" s="41">
        <v>42449371</v>
      </c>
      <c r="M10" s="41">
        <v>589</v>
      </c>
      <c r="N10" s="41">
        <v>9500810251</v>
      </c>
      <c r="O10" s="41">
        <v>600</v>
      </c>
      <c r="P10" s="41">
        <v>9543259622</v>
      </c>
      <c r="Q10" s="41">
        <v>93</v>
      </c>
      <c r="R10" s="41">
        <v>15906075</v>
      </c>
      <c r="S10" s="41">
        <v>73</v>
      </c>
      <c r="T10" s="41">
        <v>4380034</v>
      </c>
      <c r="U10" s="41">
        <v>87</v>
      </c>
      <c r="V10" s="41">
        <v>219939517</v>
      </c>
      <c r="W10" s="41">
        <v>92</v>
      </c>
      <c r="X10" s="41">
        <v>7375767</v>
      </c>
      <c r="Y10" s="41">
        <v>25</v>
      </c>
      <c r="Z10" s="41">
        <v>3511125</v>
      </c>
      <c r="AA10" s="41">
        <v>75</v>
      </c>
      <c r="AB10" s="41">
        <v>21427862</v>
      </c>
      <c r="AC10" s="41">
        <v>221</v>
      </c>
      <c r="AD10" s="41">
        <v>1183296431</v>
      </c>
      <c r="AE10" s="41">
        <v>5</v>
      </c>
      <c r="AF10" s="41">
        <v>8664119</v>
      </c>
      <c r="AG10" s="41">
        <v>159</v>
      </c>
      <c r="AH10" s="41">
        <v>114688072</v>
      </c>
      <c r="AI10" s="41">
        <v>99</v>
      </c>
      <c r="AJ10" s="41">
        <v>2853437</v>
      </c>
      <c r="AK10" s="41">
        <v>249</v>
      </c>
      <c r="AL10" s="41">
        <v>74781213</v>
      </c>
      <c r="AM10" s="41">
        <v>556</v>
      </c>
      <c r="AN10" s="41">
        <v>4583934115</v>
      </c>
      <c r="AO10" s="41">
        <v>572</v>
      </c>
      <c r="AP10" s="41">
        <v>6240757767</v>
      </c>
      <c r="AQ10" s="41">
        <v>330</v>
      </c>
      <c r="AR10" s="41">
        <v>-5003647268</v>
      </c>
      <c r="AS10" s="41">
        <v>342</v>
      </c>
      <c r="AT10" s="41">
        <v>2526177868</v>
      </c>
      <c r="AU10" s="41">
        <v>5</v>
      </c>
      <c r="AV10" s="41">
        <v>1632848</v>
      </c>
      <c r="AW10" s="41">
        <v>6</v>
      </c>
      <c r="AX10" s="41">
        <v>-1212525</v>
      </c>
      <c r="AY10" s="41">
        <v>11</v>
      </c>
      <c r="AZ10" s="41">
        <v>420323</v>
      </c>
      <c r="BA10" s="41">
        <v>355</v>
      </c>
      <c r="BB10" s="41">
        <v>1587607876</v>
      </c>
      <c r="BC10" s="41">
        <v>211</v>
      </c>
      <c r="BD10" s="41">
        <v>-767443988</v>
      </c>
      <c r="BE10" s="41">
        <v>566</v>
      </c>
      <c r="BF10" s="41">
        <v>820163888</v>
      </c>
      <c r="BG10" s="41">
        <v>361</v>
      </c>
      <c r="BH10" s="41">
        <v>1593689285</v>
      </c>
      <c r="BI10" s="41">
        <v>218</v>
      </c>
      <c r="BJ10" s="41">
        <v>-768656901</v>
      </c>
      <c r="BK10" s="41">
        <v>579</v>
      </c>
      <c r="BL10" s="41">
        <v>825032384</v>
      </c>
      <c r="BM10" s="41">
        <v>50</v>
      </c>
      <c r="BN10" s="41">
        <v>16088021</v>
      </c>
      <c r="BO10" s="41">
        <v>3</v>
      </c>
      <c r="BP10" s="41">
        <v>553505</v>
      </c>
      <c r="BQ10" s="41">
        <v>0</v>
      </c>
      <c r="BR10" s="41">
        <v>0</v>
      </c>
      <c r="BS10" s="41">
        <v>3</v>
      </c>
      <c r="BT10" s="41">
        <v>553505</v>
      </c>
      <c r="BU10" s="41">
        <v>2</v>
      </c>
      <c r="BV10" s="41">
        <v>171133</v>
      </c>
      <c r="BW10" s="41">
        <v>2</v>
      </c>
      <c r="BX10" s="41">
        <v>171133</v>
      </c>
      <c r="BY10" s="41">
        <v>0</v>
      </c>
      <c r="BZ10" s="41">
        <v>0</v>
      </c>
      <c r="CA10" s="41">
        <v>5</v>
      </c>
      <c r="CB10" s="41">
        <v>724638</v>
      </c>
      <c r="CC10" s="41">
        <v>22</v>
      </c>
      <c r="CD10" s="41">
        <v>298791472</v>
      </c>
      <c r="CE10" s="41">
        <v>18</v>
      </c>
      <c r="CF10" s="41">
        <v>-49350893</v>
      </c>
      <c r="CG10" s="41">
        <v>40</v>
      </c>
      <c r="CH10" s="41">
        <v>249440579</v>
      </c>
      <c r="CI10" s="41">
        <v>2441</v>
      </c>
      <c r="CJ10" s="41">
        <v>11416492908</v>
      </c>
      <c r="CK10" s="41">
        <v>5</v>
      </c>
      <c r="CL10" s="41">
        <v>-199285</v>
      </c>
      <c r="CM10" s="41">
        <v>2446</v>
      </c>
      <c r="CN10" s="41">
        <v>11416293623</v>
      </c>
      <c r="CO10" s="41">
        <v>293</v>
      </c>
      <c r="CP10" s="41">
        <v>366167560</v>
      </c>
      <c r="CQ10" s="41">
        <v>1373</v>
      </c>
      <c r="CR10" s="41">
        <v>7126320627</v>
      </c>
      <c r="CS10" s="41">
        <v>376</v>
      </c>
      <c r="CT10" s="41">
        <v>87240602</v>
      </c>
      <c r="CU10" s="41">
        <v>2588</v>
      </c>
      <c r="CV10" s="41">
        <v>18338646667</v>
      </c>
      <c r="CW10" s="41">
        <v>1360</v>
      </c>
      <c r="CX10" s="41">
        <v>2228661335</v>
      </c>
      <c r="CY10" s="41">
        <v>5</v>
      </c>
      <c r="CZ10" s="41">
        <v>94295</v>
      </c>
      <c r="DA10" s="41">
        <v>40</v>
      </c>
      <c r="DB10" s="41">
        <v>2637462</v>
      </c>
      <c r="DC10" s="41">
        <v>842</v>
      </c>
      <c r="DD10" s="41">
        <v>9299588263</v>
      </c>
      <c r="DE10" s="41">
        <v>273</v>
      </c>
      <c r="DF10" s="41">
        <v>826713393</v>
      </c>
      <c r="DG10" s="41">
        <v>728</v>
      </c>
      <c r="DH10" s="41">
        <v>791630028</v>
      </c>
      <c r="DI10" s="41">
        <v>856</v>
      </c>
      <c r="DJ10" s="41">
        <v>4024240921</v>
      </c>
      <c r="DK10" s="41">
        <v>743</v>
      </c>
      <c r="DL10" s="41">
        <v>3905421395</v>
      </c>
      <c r="DM10" s="41">
        <v>130</v>
      </c>
      <c r="DN10" s="41">
        <v>-248417474</v>
      </c>
      <c r="DO10" s="41">
        <v>873</v>
      </c>
      <c r="DP10" s="41">
        <v>3657003921</v>
      </c>
      <c r="DQ10" s="41">
        <v>4157</v>
      </c>
      <c r="DR10" s="41">
        <v>8237458815</v>
      </c>
      <c r="DS10" s="41">
        <v>18</v>
      </c>
      <c r="DT10" s="41">
        <v>71114</v>
      </c>
      <c r="DU10" s="41">
        <v>665</v>
      </c>
      <c r="DV10" s="41">
        <v>948116509</v>
      </c>
      <c r="DW10" s="41">
        <v>778</v>
      </c>
      <c r="DX10" s="41">
        <v>6689484376</v>
      </c>
      <c r="DY10" s="41">
        <v>771</v>
      </c>
      <c r="DZ10" s="41">
        <v>2851391822</v>
      </c>
      <c r="EA10" s="41">
        <v>4</v>
      </c>
      <c r="EB10" s="41">
        <v>4065</v>
      </c>
      <c r="EC10" s="41">
        <v>2345</v>
      </c>
      <c r="ED10" s="41">
        <v>9858768870</v>
      </c>
      <c r="EE10" s="41">
        <v>2139</v>
      </c>
      <c r="EF10" s="41">
        <v>2711335967</v>
      </c>
      <c r="EG10" s="41">
        <v>649</v>
      </c>
      <c r="EH10" s="41">
        <v>845916714</v>
      </c>
      <c r="EI10" s="41">
        <v>2512</v>
      </c>
      <c r="EJ10" s="41">
        <v>10678615429</v>
      </c>
      <c r="EK10" s="41">
        <v>5207</v>
      </c>
      <c r="EL10" s="41">
        <v>37170774528</v>
      </c>
      <c r="EM10" s="41">
        <v>1547</v>
      </c>
      <c r="EN10" s="41">
        <v>21625115042</v>
      </c>
      <c r="EO10" s="41">
        <v>2785</v>
      </c>
      <c r="EP10" s="41">
        <v>28941973798</v>
      </c>
      <c r="EQ10" s="41">
        <v>2751</v>
      </c>
      <c r="ER10" s="41">
        <v>16245806897</v>
      </c>
      <c r="ES10" s="41">
        <v>2190</v>
      </c>
      <c r="ET10" s="41">
        <v>1203468513</v>
      </c>
      <c r="EU10" s="41">
        <v>190</v>
      </c>
      <c r="EV10" s="41">
        <v>8877481</v>
      </c>
      <c r="EW10" s="41">
        <v>357</v>
      </c>
      <c r="EX10" s="41">
        <v>1676364016</v>
      </c>
      <c r="EY10" s="41">
        <v>5166</v>
      </c>
      <c r="EZ10" s="41">
        <v>73443992400</v>
      </c>
      <c r="FA10" s="41">
        <v>882</v>
      </c>
      <c r="FB10" s="41">
        <v>9134084590</v>
      </c>
      <c r="FC10" s="41">
        <v>1716</v>
      </c>
      <c r="FD10" s="41">
        <v>76990014671</v>
      </c>
      <c r="FE10" s="41">
        <v>0</v>
      </c>
      <c r="FF10" s="41">
        <v>0</v>
      </c>
      <c r="FG10" s="41">
        <v>0</v>
      </c>
      <c r="FH10" s="41">
        <v>0</v>
      </c>
      <c r="FI10" s="41">
        <v>2436</v>
      </c>
      <c r="FJ10" s="41">
        <v>46022656137</v>
      </c>
      <c r="FK10" s="41">
        <v>1327</v>
      </c>
      <c r="FL10" s="41">
        <v>35225642685</v>
      </c>
      <c r="FM10" s="41">
        <v>4924</v>
      </c>
      <c r="FN10" s="41">
        <v>501785382027</v>
      </c>
      <c r="FO10" s="41">
        <v>5097</v>
      </c>
      <c r="FP10" s="41">
        <v>1759595800867</v>
      </c>
      <c r="FQ10" s="41">
        <v>4695</v>
      </c>
      <c r="FR10" s="41">
        <v>103277184356</v>
      </c>
      <c r="FS10" s="41">
        <v>4790</v>
      </c>
      <c r="FT10" s="41">
        <v>188754092659</v>
      </c>
      <c r="FU10" s="41">
        <v>58</v>
      </c>
      <c r="FV10" s="41">
        <v>198628340</v>
      </c>
      <c r="FW10" s="41">
        <v>67</v>
      </c>
      <c r="FX10" s="41">
        <v>399296100</v>
      </c>
      <c r="FY10" s="41">
        <v>61</v>
      </c>
      <c r="FZ10" s="41">
        <v>258739330</v>
      </c>
      <c r="GA10" s="41">
        <v>304</v>
      </c>
      <c r="GB10" s="41">
        <v>151026570</v>
      </c>
      <c r="GC10" s="41">
        <v>387</v>
      </c>
      <c r="GD10" s="41">
        <v>507382505</v>
      </c>
      <c r="GE10" s="42">
        <v>133</v>
      </c>
      <c r="GF10" s="42">
        <v>57896592</v>
      </c>
      <c r="GG10" s="41">
        <v>23</v>
      </c>
      <c r="GH10" s="41">
        <v>2172762</v>
      </c>
      <c r="GI10" s="41">
        <v>8</v>
      </c>
      <c r="GJ10" s="41">
        <v>147426</v>
      </c>
      <c r="GK10" s="41">
        <v>4</v>
      </c>
      <c r="GL10" s="41">
        <v>4376786</v>
      </c>
      <c r="GM10" s="41">
        <v>7</v>
      </c>
      <c r="GN10" s="41">
        <v>232322</v>
      </c>
      <c r="GO10" s="41">
        <v>529</v>
      </c>
      <c r="GP10" s="41">
        <v>1998154801</v>
      </c>
      <c r="GQ10" s="41">
        <v>725</v>
      </c>
      <c r="GR10" s="41">
        <v>9117045258</v>
      </c>
      <c r="GS10" s="41">
        <v>60</v>
      </c>
      <c r="GT10" s="41">
        <v>213718146</v>
      </c>
      <c r="GU10" s="41">
        <v>182</v>
      </c>
      <c r="GV10" s="41">
        <v>42527110</v>
      </c>
      <c r="GW10" s="42">
        <v>12</v>
      </c>
      <c r="GX10" s="42">
        <v>14249519</v>
      </c>
      <c r="GY10" s="41">
        <v>17</v>
      </c>
      <c r="GZ10" s="41">
        <v>538135</v>
      </c>
      <c r="HA10" s="41">
        <v>1</v>
      </c>
      <c r="HB10" s="41">
        <v>1274</v>
      </c>
      <c r="HC10" s="41">
        <v>4503</v>
      </c>
      <c r="HD10" s="41">
        <v>95463953438</v>
      </c>
      <c r="HE10" s="41">
        <v>22</v>
      </c>
      <c r="HF10" s="41">
        <v>75</v>
      </c>
    </row>
    <row r="11" spans="1:214" ht="10.5" customHeight="1" x14ac:dyDescent="0.2">
      <c r="A11" s="43" t="s">
        <v>275</v>
      </c>
      <c r="B11" s="41">
        <v>94349</v>
      </c>
      <c r="C11" s="41">
        <v>455</v>
      </c>
      <c r="D11" s="41">
        <v>15958814</v>
      </c>
      <c r="E11" s="41">
        <v>1533</v>
      </c>
      <c r="F11" s="41">
        <v>310956483</v>
      </c>
      <c r="G11" s="41">
        <v>1311</v>
      </c>
      <c r="H11" s="41">
        <v>2611955933</v>
      </c>
      <c r="I11" s="41">
        <v>41943</v>
      </c>
      <c r="J11" s="41">
        <v>117058734084</v>
      </c>
      <c r="K11" s="41">
        <v>1318</v>
      </c>
      <c r="L11" s="41">
        <v>2629049620</v>
      </c>
      <c r="M11" s="41">
        <v>41991</v>
      </c>
      <c r="N11" s="41">
        <v>117381440524</v>
      </c>
      <c r="O11" s="41">
        <v>43062</v>
      </c>
      <c r="P11" s="41">
        <v>120010490144</v>
      </c>
      <c r="Q11" s="41">
        <v>10836</v>
      </c>
      <c r="R11" s="41">
        <v>2802980531</v>
      </c>
      <c r="S11" s="41">
        <v>22025</v>
      </c>
      <c r="T11" s="41">
        <v>1580520300</v>
      </c>
      <c r="U11" s="41">
        <v>18623</v>
      </c>
      <c r="V11" s="41">
        <v>58877847598</v>
      </c>
      <c r="W11" s="41">
        <v>3859</v>
      </c>
      <c r="X11" s="41">
        <v>165119701</v>
      </c>
      <c r="Y11" s="41">
        <v>3135</v>
      </c>
      <c r="Z11" s="41">
        <v>708529914</v>
      </c>
      <c r="AA11" s="41">
        <v>21512</v>
      </c>
      <c r="AB11" s="41">
        <v>3540121273</v>
      </c>
      <c r="AC11" s="41">
        <v>26038</v>
      </c>
      <c r="AD11" s="41">
        <v>5338413459</v>
      </c>
      <c r="AE11" s="41">
        <v>698</v>
      </c>
      <c r="AF11" s="41">
        <v>122969407</v>
      </c>
      <c r="AG11" s="41">
        <v>30459</v>
      </c>
      <c r="AH11" s="41">
        <v>2122877185</v>
      </c>
      <c r="AI11" s="41">
        <v>17500</v>
      </c>
      <c r="AJ11" s="41">
        <v>534328405</v>
      </c>
      <c r="AK11" s="41">
        <v>24909</v>
      </c>
      <c r="AL11" s="41">
        <v>734546922</v>
      </c>
      <c r="AM11" s="41">
        <v>47927</v>
      </c>
      <c r="AN11" s="41">
        <v>35590006174</v>
      </c>
      <c r="AO11" s="41">
        <v>48577</v>
      </c>
      <c r="AP11" s="41">
        <v>112123840808</v>
      </c>
      <c r="AQ11" s="41">
        <v>4214</v>
      </c>
      <c r="AR11" s="41">
        <v>-1614333314</v>
      </c>
      <c r="AS11" s="41">
        <v>19343</v>
      </c>
      <c r="AT11" s="41">
        <v>406612516</v>
      </c>
      <c r="AU11" s="41">
        <v>723</v>
      </c>
      <c r="AV11" s="41">
        <v>280119689</v>
      </c>
      <c r="AW11" s="41">
        <v>716</v>
      </c>
      <c r="AX11" s="41">
        <v>-183960653</v>
      </c>
      <c r="AY11" s="41">
        <v>1439</v>
      </c>
      <c r="AZ11" s="41">
        <v>96159036</v>
      </c>
      <c r="BA11" s="41">
        <v>29952</v>
      </c>
      <c r="BB11" s="41">
        <v>10819531410</v>
      </c>
      <c r="BC11" s="41">
        <v>17338</v>
      </c>
      <c r="BD11" s="41">
        <v>-4237726542</v>
      </c>
      <c r="BE11" s="41">
        <v>47290</v>
      </c>
      <c r="BF11" s="41">
        <v>6581804868</v>
      </c>
      <c r="BG11" s="41">
        <v>30505</v>
      </c>
      <c r="BH11" s="41">
        <v>11091328232</v>
      </c>
      <c r="BI11" s="41">
        <v>17956</v>
      </c>
      <c r="BJ11" s="41">
        <v>-4412716356</v>
      </c>
      <c r="BK11" s="41">
        <v>48461</v>
      </c>
      <c r="BL11" s="41">
        <v>6678611876</v>
      </c>
      <c r="BM11" s="41">
        <v>10144</v>
      </c>
      <c r="BN11" s="41">
        <v>1288012086</v>
      </c>
      <c r="BO11" s="41">
        <v>57</v>
      </c>
      <c r="BP11" s="41">
        <v>36048429</v>
      </c>
      <c r="BQ11" s="41">
        <v>37</v>
      </c>
      <c r="BR11" s="41">
        <v>-1683616</v>
      </c>
      <c r="BS11" s="41">
        <v>94</v>
      </c>
      <c r="BT11" s="41">
        <v>34364813</v>
      </c>
      <c r="BU11" s="41">
        <v>105</v>
      </c>
      <c r="BV11" s="41">
        <v>48814413</v>
      </c>
      <c r="BW11" s="41">
        <v>133</v>
      </c>
      <c r="BX11" s="41">
        <v>43458447</v>
      </c>
      <c r="BY11" s="41">
        <v>21</v>
      </c>
      <c r="BZ11" s="41">
        <v>6087143</v>
      </c>
      <c r="CA11" s="41">
        <v>222</v>
      </c>
      <c r="CB11" s="41">
        <v>72060186</v>
      </c>
      <c r="CC11" s="41">
        <v>1589</v>
      </c>
      <c r="CD11" s="41">
        <v>471546690</v>
      </c>
      <c r="CE11" s="41">
        <v>531</v>
      </c>
      <c r="CF11" s="41">
        <v>-127034654</v>
      </c>
      <c r="CG11" s="41">
        <v>2120</v>
      </c>
      <c r="CH11" s="41">
        <v>344512036</v>
      </c>
      <c r="CI11" s="41">
        <v>6639</v>
      </c>
      <c r="CJ11" s="41">
        <v>5476791536</v>
      </c>
      <c r="CK11" s="41">
        <v>164</v>
      </c>
      <c r="CL11" s="41">
        <v>-32175191</v>
      </c>
      <c r="CM11" s="41">
        <v>6803</v>
      </c>
      <c r="CN11" s="41">
        <v>5444616345</v>
      </c>
      <c r="CO11" s="41">
        <v>1099</v>
      </c>
      <c r="CP11" s="41">
        <v>455624095</v>
      </c>
      <c r="CQ11" s="41">
        <v>1222</v>
      </c>
      <c r="CR11" s="41">
        <v>1047569361</v>
      </c>
      <c r="CS11" s="41">
        <v>82</v>
      </c>
      <c r="CT11" s="41">
        <v>1892850</v>
      </c>
      <c r="CU11" s="41">
        <v>8855</v>
      </c>
      <c r="CV11" s="41">
        <v>6379180797</v>
      </c>
      <c r="CW11" s="41">
        <v>1326</v>
      </c>
      <c r="CX11" s="41">
        <v>337686872</v>
      </c>
      <c r="CY11" s="41">
        <v>182</v>
      </c>
      <c r="CZ11" s="41">
        <v>329078</v>
      </c>
      <c r="DA11" s="41">
        <v>8063</v>
      </c>
      <c r="DB11" s="41">
        <v>662555490</v>
      </c>
      <c r="DC11" s="41">
        <v>30620</v>
      </c>
      <c r="DD11" s="41">
        <v>11572419611</v>
      </c>
      <c r="DE11" s="41">
        <v>13015</v>
      </c>
      <c r="DF11" s="41">
        <v>1880607192</v>
      </c>
      <c r="DG11" s="41">
        <v>13450</v>
      </c>
      <c r="DH11" s="41">
        <v>901101234</v>
      </c>
      <c r="DI11" s="41">
        <v>30120</v>
      </c>
      <c r="DJ11" s="41">
        <v>5064488516</v>
      </c>
      <c r="DK11" s="41">
        <v>24994</v>
      </c>
      <c r="DL11" s="41">
        <v>4796072335</v>
      </c>
      <c r="DM11" s="41">
        <v>6224</v>
      </c>
      <c r="DN11" s="41">
        <v>-1069849666</v>
      </c>
      <c r="DO11" s="41">
        <v>31218</v>
      </c>
      <c r="DP11" s="41">
        <v>3726222669</v>
      </c>
      <c r="DQ11" s="41">
        <v>38434</v>
      </c>
      <c r="DR11" s="41">
        <v>6064989778</v>
      </c>
      <c r="DS11" s="41">
        <v>1186</v>
      </c>
      <c r="DT11" s="41">
        <v>1253318</v>
      </c>
      <c r="DU11" s="41">
        <v>1792</v>
      </c>
      <c r="DV11" s="41">
        <v>195100809</v>
      </c>
      <c r="DW11" s="41">
        <v>4731</v>
      </c>
      <c r="DX11" s="41">
        <v>1895773051</v>
      </c>
      <c r="DY11" s="41">
        <v>4722</v>
      </c>
      <c r="DZ11" s="41">
        <v>809786272</v>
      </c>
      <c r="EA11" s="41">
        <v>162</v>
      </c>
      <c r="EB11" s="41">
        <v>564652</v>
      </c>
      <c r="EC11" s="41">
        <v>2591</v>
      </c>
      <c r="ED11" s="41">
        <v>1959519207</v>
      </c>
      <c r="EE11" s="41">
        <v>3029</v>
      </c>
      <c r="EF11" s="41">
        <v>1121628403</v>
      </c>
      <c r="EG11" s="41">
        <v>479</v>
      </c>
      <c r="EH11" s="41">
        <v>125690984</v>
      </c>
      <c r="EI11" s="41">
        <v>22024</v>
      </c>
      <c r="EJ11" s="41">
        <v>4583405424</v>
      </c>
      <c r="EK11" s="41">
        <v>89240</v>
      </c>
      <c r="EL11" s="41">
        <v>21950440916</v>
      </c>
      <c r="EM11" s="41">
        <v>4812</v>
      </c>
      <c r="EN11" s="41">
        <v>6607188912</v>
      </c>
      <c r="EO11" s="41">
        <v>1686</v>
      </c>
      <c r="EP11" s="41">
        <v>8173992510</v>
      </c>
      <c r="EQ11" s="41">
        <v>1702</v>
      </c>
      <c r="ER11" s="41">
        <v>3195455059</v>
      </c>
      <c r="ES11" s="41">
        <v>1154</v>
      </c>
      <c r="ET11" s="41">
        <v>238936075</v>
      </c>
      <c r="EU11" s="41">
        <v>19</v>
      </c>
      <c r="EV11" s="41">
        <v>220951</v>
      </c>
      <c r="EW11" s="41">
        <v>12161</v>
      </c>
      <c r="EX11" s="41">
        <v>1890294383</v>
      </c>
      <c r="EY11" s="41">
        <v>82162</v>
      </c>
      <c r="EZ11" s="41">
        <v>29893669316</v>
      </c>
      <c r="FA11" s="41">
        <v>28987</v>
      </c>
      <c r="FB11" s="41">
        <v>15105684854</v>
      </c>
      <c r="FC11" s="41">
        <v>7058</v>
      </c>
      <c r="FD11" s="41">
        <v>10216709360</v>
      </c>
      <c r="FE11" s="41">
        <v>316</v>
      </c>
      <c r="FF11" s="41">
        <v>117428168</v>
      </c>
      <c r="FG11" s="41">
        <v>296</v>
      </c>
      <c r="FH11" s="41">
        <v>82707838</v>
      </c>
      <c r="FI11" s="41">
        <v>945</v>
      </c>
      <c r="FJ11" s="41">
        <v>10687998479</v>
      </c>
      <c r="FK11" s="41">
        <v>758</v>
      </c>
      <c r="FL11" s="41">
        <v>10282256125</v>
      </c>
      <c r="FM11" s="41">
        <v>73695</v>
      </c>
      <c r="FN11" s="41">
        <v>139355407734</v>
      </c>
      <c r="FO11" s="41">
        <v>76144</v>
      </c>
      <c r="FP11" s="41">
        <v>720865614514</v>
      </c>
      <c r="FQ11" s="41">
        <v>66339</v>
      </c>
      <c r="FR11" s="41">
        <v>106125940654</v>
      </c>
      <c r="FS11" s="41">
        <v>71782</v>
      </c>
      <c r="FT11" s="41">
        <v>384431267409</v>
      </c>
      <c r="FU11" s="41">
        <v>12349</v>
      </c>
      <c r="FV11" s="41">
        <v>14777705560</v>
      </c>
      <c r="FW11" s="41">
        <v>15615</v>
      </c>
      <c r="FX11" s="41">
        <v>52893078774</v>
      </c>
      <c r="FY11" s="41">
        <v>12548</v>
      </c>
      <c r="FZ11" s="41">
        <v>17477763678</v>
      </c>
      <c r="GA11" s="41">
        <v>16318</v>
      </c>
      <c r="GB11" s="41">
        <v>10661431686</v>
      </c>
      <c r="GC11" s="41">
        <v>19513</v>
      </c>
      <c r="GD11" s="41">
        <v>6789322462</v>
      </c>
      <c r="GE11" s="42">
        <v>21861</v>
      </c>
      <c r="GF11" s="42">
        <v>15848010308</v>
      </c>
      <c r="GG11" s="41">
        <v>7612</v>
      </c>
      <c r="GH11" s="41">
        <v>1128912693</v>
      </c>
      <c r="GI11" s="41">
        <v>3505</v>
      </c>
      <c r="GJ11" s="41">
        <v>42643418</v>
      </c>
      <c r="GK11" s="41">
        <v>311</v>
      </c>
      <c r="GL11" s="41">
        <v>412962028</v>
      </c>
      <c r="GM11" s="41">
        <v>238</v>
      </c>
      <c r="GN11" s="41">
        <v>36046413</v>
      </c>
      <c r="GO11" s="41">
        <v>6220</v>
      </c>
      <c r="GP11" s="41">
        <v>8758492355</v>
      </c>
      <c r="GQ11" s="41">
        <v>8524</v>
      </c>
      <c r="GR11" s="41">
        <v>20803647255</v>
      </c>
      <c r="GS11" s="41">
        <v>2047</v>
      </c>
      <c r="GT11" s="41">
        <v>736544447</v>
      </c>
      <c r="GU11" s="41">
        <v>1429</v>
      </c>
      <c r="GV11" s="41">
        <v>82904903</v>
      </c>
      <c r="GW11" s="42">
        <v>3244</v>
      </c>
      <c r="GX11" s="42">
        <v>60856800</v>
      </c>
      <c r="GY11" s="41">
        <v>4118</v>
      </c>
      <c r="GZ11" s="41">
        <v>98650216</v>
      </c>
      <c r="HA11" s="41">
        <v>18</v>
      </c>
      <c r="HB11" s="41">
        <v>50322</v>
      </c>
      <c r="HC11" s="41">
        <v>47030</v>
      </c>
      <c r="HD11" s="41">
        <v>37954659021</v>
      </c>
      <c r="HE11" s="41">
        <v>1126</v>
      </c>
      <c r="HF11" s="41">
        <v>6313</v>
      </c>
    </row>
    <row r="12" spans="1:214" ht="10.5" customHeight="1" x14ac:dyDescent="0.2">
      <c r="A12" s="43" t="s">
        <v>274</v>
      </c>
      <c r="B12" s="41">
        <v>17140</v>
      </c>
      <c r="C12" s="41">
        <v>39</v>
      </c>
      <c r="D12" s="41">
        <v>2398699</v>
      </c>
      <c r="E12" s="41">
        <v>75</v>
      </c>
      <c r="F12" s="41">
        <v>4162791</v>
      </c>
      <c r="G12" s="41">
        <v>119</v>
      </c>
      <c r="H12" s="41">
        <v>113974065</v>
      </c>
      <c r="I12" s="41">
        <v>2573</v>
      </c>
      <c r="J12" s="41">
        <v>5073812309</v>
      </c>
      <c r="K12" s="41">
        <v>119</v>
      </c>
      <c r="L12" s="41">
        <v>116372764</v>
      </c>
      <c r="M12" s="41">
        <v>2578</v>
      </c>
      <c r="N12" s="41">
        <v>5079097873</v>
      </c>
      <c r="O12" s="41">
        <v>2677</v>
      </c>
      <c r="P12" s="41">
        <v>5195470637</v>
      </c>
      <c r="Q12" s="41">
        <v>612</v>
      </c>
      <c r="R12" s="41">
        <v>132037080</v>
      </c>
      <c r="S12" s="41">
        <v>1219</v>
      </c>
      <c r="T12" s="41">
        <v>71770617</v>
      </c>
      <c r="U12" s="41">
        <v>1103</v>
      </c>
      <c r="V12" s="41">
        <v>2403537730</v>
      </c>
      <c r="W12" s="41">
        <v>182</v>
      </c>
      <c r="X12" s="41">
        <v>4265374</v>
      </c>
      <c r="Y12" s="41">
        <v>177</v>
      </c>
      <c r="Z12" s="41">
        <v>8352811</v>
      </c>
      <c r="AA12" s="41">
        <v>1206</v>
      </c>
      <c r="AB12" s="41">
        <v>151592837</v>
      </c>
      <c r="AC12" s="41">
        <v>1591</v>
      </c>
      <c r="AD12" s="41">
        <v>405810374</v>
      </c>
      <c r="AE12" s="41">
        <v>73</v>
      </c>
      <c r="AF12" s="41">
        <v>6659453</v>
      </c>
      <c r="AG12" s="41">
        <v>1834</v>
      </c>
      <c r="AH12" s="41">
        <v>102409795</v>
      </c>
      <c r="AI12" s="41">
        <v>1065</v>
      </c>
      <c r="AJ12" s="41">
        <v>25624225</v>
      </c>
      <c r="AK12" s="41">
        <v>1422</v>
      </c>
      <c r="AL12" s="41">
        <v>50154899</v>
      </c>
      <c r="AM12" s="41">
        <v>3030</v>
      </c>
      <c r="AN12" s="41">
        <v>1985974351</v>
      </c>
      <c r="AO12" s="41">
        <v>3065</v>
      </c>
      <c r="AP12" s="41">
        <v>5348194954</v>
      </c>
      <c r="AQ12" s="41">
        <v>224</v>
      </c>
      <c r="AR12" s="41">
        <v>-16299449</v>
      </c>
      <c r="AS12" s="41">
        <v>1003</v>
      </c>
      <c r="AT12" s="41">
        <v>221783957</v>
      </c>
      <c r="AU12" s="41">
        <v>60</v>
      </c>
      <c r="AV12" s="41">
        <v>9031174</v>
      </c>
      <c r="AW12" s="41">
        <v>66</v>
      </c>
      <c r="AX12" s="41">
        <v>-18276190</v>
      </c>
      <c r="AY12" s="41">
        <v>126</v>
      </c>
      <c r="AZ12" s="41">
        <v>-9245016</v>
      </c>
      <c r="BA12" s="41">
        <v>1778</v>
      </c>
      <c r="BB12" s="41">
        <v>561353229</v>
      </c>
      <c r="BC12" s="41">
        <v>1155</v>
      </c>
      <c r="BD12" s="41">
        <v>-499247792</v>
      </c>
      <c r="BE12" s="41">
        <v>2933</v>
      </c>
      <c r="BF12" s="41">
        <v>62105437</v>
      </c>
      <c r="BG12" s="41">
        <v>1825</v>
      </c>
      <c r="BH12" s="41">
        <v>569132365</v>
      </c>
      <c r="BI12" s="41">
        <v>1214</v>
      </c>
      <c r="BJ12" s="41">
        <v>-516372110</v>
      </c>
      <c r="BK12" s="41">
        <v>3039</v>
      </c>
      <c r="BL12" s="41">
        <v>52760255</v>
      </c>
      <c r="BM12" s="41">
        <v>714</v>
      </c>
      <c r="BN12" s="41">
        <v>79069910</v>
      </c>
      <c r="BO12" s="41">
        <v>14</v>
      </c>
      <c r="BP12" s="41">
        <v>722231</v>
      </c>
      <c r="BQ12" s="41">
        <v>15</v>
      </c>
      <c r="BR12" s="41">
        <v>-1438482</v>
      </c>
      <c r="BS12" s="41">
        <v>29</v>
      </c>
      <c r="BT12" s="41">
        <v>-716251</v>
      </c>
      <c r="BU12" s="41">
        <v>11</v>
      </c>
      <c r="BV12" s="41">
        <v>386252</v>
      </c>
      <c r="BW12" s="41">
        <v>11</v>
      </c>
      <c r="BX12" s="41">
        <v>386252</v>
      </c>
      <c r="BY12" s="41">
        <v>6</v>
      </c>
      <c r="BZ12" s="41">
        <v>56188</v>
      </c>
      <c r="CA12" s="41">
        <v>40</v>
      </c>
      <c r="CB12" s="41">
        <v>-386187</v>
      </c>
      <c r="CC12" s="41">
        <v>627</v>
      </c>
      <c r="CD12" s="41">
        <v>163911764</v>
      </c>
      <c r="CE12" s="41">
        <v>39</v>
      </c>
      <c r="CF12" s="41">
        <v>-16190078</v>
      </c>
      <c r="CG12" s="41">
        <v>666</v>
      </c>
      <c r="CH12" s="41">
        <v>147721686</v>
      </c>
      <c r="CI12" s="41">
        <v>5573</v>
      </c>
      <c r="CJ12" s="41">
        <v>189284993</v>
      </c>
      <c r="CK12" s="41">
        <v>15</v>
      </c>
      <c r="CL12" s="41">
        <v>-244245</v>
      </c>
      <c r="CM12" s="41">
        <v>5588</v>
      </c>
      <c r="CN12" s="41">
        <v>189040748</v>
      </c>
      <c r="CO12" s="41">
        <v>977</v>
      </c>
      <c r="CP12" s="41">
        <v>5084475</v>
      </c>
      <c r="CQ12" s="41">
        <v>2457</v>
      </c>
      <c r="CR12" s="41">
        <v>29251091</v>
      </c>
      <c r="CS12" s="41">
        <v>330</v>
      </c>
      <c r="CT12" s="41">
        <v>261703</v>
      </c>
      <c r="CU12" s="41">
        <v>6248</v>
      </c>
      <c r="CV12" s="41">
        <v>360667347</v>
      </c>
      <c r="CW12" s="41">
        <v>2907</v>
      </c>
      <c r="CX12" s="41">
        <v>10124587</v>
      </c>
      <c r="CY12" s="41">
        <v>48</v>
      </c>
      <c r="CZ12" s="41">
        <v>117170</v>
      </c>
      <c r="DA12" s="41">
        <v>573</v>
      </c>
      <c r="DB12" s="41">
        <v>44153203</v>
      </c>
      <c r="DC12" s="41">
        <v>1801</v>
      </c>
      <c r="DD12" s="41">
        <v>336353774</v>
      </c>
      <c r="DE12" s="41">
        <v>721</v>
      </c>
      <c r="DF12" s="41">
        <v>52326657</v>
      </c>
      <c r="DG12" s="41">
        <v>731</v>
      </c>
      <c r="DH12" s="41">
        <v>26450751</v>
      </c>
      <c r="DI12" s="41">
        <v>1778</v>
      </c>
      <c r="DJ12" s="41">
        <v>128562372</v>
      </c>
      <c r="DK12" s="41">
        <v>1395</v>
      </c>
      <c r="DL12" s="41">
        <v>142451382</v>
      </c>
      <c r="DM12" s="41">
        <v>436</v>
      </c>
      <c r="DN12" s="41">
        <v>-13437388</v>
      </c>
      <c r="DO12" s="41">
        <v>1831</v>
      </c>
      <c r="DP12" s="41">
        <v>129013994</v>
      </c>
      <c r="DQ12" s="41">
        <v>12090</v>
      </c>
      <c r="DR12" s="41">
        <v>763952193</v>
      </c>
      <c r="DS12" s="41">
        <v>173</v>
      </c>
      <c r="DT12" s="41">
        <v>151680</v>
      </c>
      <c r="DU12" s="41">
        <v>2970</v>
      </c>
      <c r="DV12" s="41">
        <v>11204572</v>
      </c>
      <c r="DW12" s="41">
        <v>3422</v>
      </c>
      <c r="DX12" s="41">
        <v>255095249</v>
      </c>
      <c r="DY12" s="41">
        <v>3419</v>
      </c>
      <c r="DZ12" s="41">
        <v>109289589</v>
      </c>
      <c r="EA12" s="41">
        <v>42</v>
      </c>
      <c r="EB12" s="41">
        <v>23688</v>
      </c>
      <c r="EC12" s="41">
        <v>428</v>
      </c>
      <c r="ED12" s="41">
        <v>50096903</v>
      </c>
      <c r="EE12" s="41">
        <v>2242</v>
      </c>
      <c r="EF12" s="41">
        <v>54762063</v>
      </c>
      <c r="EG12" s="41">
        <v>124</v>
      </c>
      <c r="EH12" s="41">
        <v>1566815</v>
      </c>
      <c r="EI12" s="41">
        <v>4763</v>
      </c>
      <c r="EJ12" s="41">
        <v>106080168</v>
      </c>
      <c r="EK12" s="41">
        <v>16476</v>
      </c>
      <c r="EL12" s="41">
        <v>1569462058</v>
      </c>
      <c r="EM12" s="41">
        <v>2733</v>
      </c>
      <c r="EN12" s="41">
        <v>246532633</v>
      </c>
      <c r="EO12" s="41">
        <v>3078</v>
      </c>
      <c r="EP12" s="41">
        <v>38876489</v>
      </c>
      <c r="EQ12" s="41">
        <v>3064</v>
      </c>
      <c r="ER12" s="41">
        <v>25652050</v>
      </c>
      <c r="ES12" s="41">
        <v>2905</v>
      </c>
      <c r="ET12" s="41">
        <v>1790238</v>
      </c>
      <c r="EU12" s="41">
        <v>12</v>
      </c>
      <c r="EV12" s="41">
        <v>35577</v>
      </c>
      <c r="EW12" s="41">
        <v>788</v>
      </c>
      <c r="EX12" s="41">
        <v>93357726</v>
      </c>
      <c r="EY12" s="41">
        <v>16036</v>
      </c>
      <c r="EZ12" s="41">
        <v>1748324592</v>
      </c>
      <c r="FA12" s="41">
        <v>1929</v>
      </c>
      <c r="FB12" s="41">
        <v>666293751</v>
      </c>
      <c r="FC12" s="41">
        <v>1266</v>
      </c>
      <c r="FD12" s="41">
        <v>183341887</v>
      </c>
      <c r="FE12" s="41">
        <v>24</v>
      </c>
      <c r="FF12" s="41">
        <v>7114310</v>
      </c>
      <c r="FG12" s="41">
        <v>21</v>
      </c>
      <c r="FH12" s="41">
        <v>5613894</v>
      </c>
      <c r="FI12" s="41">
        <v>29</v>
      </c>
      <c r="FJ12" s="41">
        <v>294585046</v>
      </c>
      <c r="FK12" s="41">
        <v>23</v>
      </c>
      <c r="FL12" s="41">
        <v>184721989</v>
      </c>
      <c r="FM12" s="41">
        <v>4590</v>
      </c>
      <c r="FN12" s="41">
        <v>8200477397</v>
      </c>
      <c r="FO12" s="41">
        <v>4829</v>
      </c>
      <c r="FP12" s="41">
        <v>30273902044</v>
      </c>
      <c r="FQ12" s="41">
        <v>3944</v>
      </c>
      <c r="FR12" s="41">
        <v>6936128471</v>
      </c>
      <c r="FS12" s="41">
        <v>4371</v>
      </c>
      <c r="FT12" s="41">
        <v>20699300092</v>
      </c>
      <c r="FU12" s="41">
        <v>661</v>
      </c>
      <c r="FV12" s="41">
        <v>754479562</v>
      </c>
      <c r="FW12" s="41">
        <v>956</v>
      </c>
      <c r="FX12" s="41">
        <v>2256809558</v>
      </c>
      <c r="FY12" s="41">
        <v>732</v>
      </c>
      <c r="FZ12" s="41">
        <v>823205688</v>
      </c>
      <c r="GA12" s="41">
        <v>911</v>
      </c>
      <c r="GB12" s="41">
        <v>318244850</v>
      </c>
      <c r="GC12" s="41">
        <v>1029</v>
      </c>
      <c r="GD12" s="41">
        <v>280444536</v>
      </c>
      <c r="GE12" s="42">
        <v>1197</v>
      </c>
      <c r="GF12" s="42">
        <v>664181461</v>
      </c>
      <c r="GG12" s="41">
        <v>366</v>
      </c>
      <c r="GH12" s="41">
        <v>50081108</v>
      </c>
      <c r="GI12" s="41">
        <v>152</v>
      </c>
      <c r="GJ12" s="41">
        <v>1507764</v>
      </c>
      <c r="GK12" s="41">
        <v>18</v>
      </c>
      <c r="GL12" s="41">
        <v>19639286</v>
      </c>
      <c r="GM12" s="41">
        <v>17</v>
      </c>
      <c r="GN12" s="41">
        <v>1598906</v>
      </c>
      <c r="GO12" s="41">
        <v>273</v>
      </c>
      <c r="GP12" s="41">
        <v>75196596</v>
      </c>
      <c r="GQ12" s="41">
        <v>392</v>
      </c>
      <c r="GR12" s="41">
        <v>563754911</v>
      </c>
      <c r="GS12" s="41">
        <v>94</v>
      </c>
      <c r="GT12" s="41">
        <v>18810305</v>
      </c>
      <c r="GU12" s="41">
        <v>69</v>
      </c>
      <c r="GV12" s="41">
        <v>5875617</v>
      </c>
      <c r="GW12" s="42">
        <v>174</v>
      </c>
      <c r="GX12" s="42">
        <v>2530324</v>
      </c>
      <c r="GY12" s="41">
        <v>249</v>
      </c>
      <c r="GZ12" s="41">
        <v>5535080</v>
      </c>
      <c r="HA12" s="41">
        <v>1</v>
      </c>
      <c r="HB12" s="41">
        <v>50</v>
      </c>
      <c r="HC12" s="41">
        <v>6017</v>
      </c>
      <c r="HD12" s="41">
        <v>1779398336</v>
      </c>
      <c r="HE12" s="41">
        <v>144</v>
      </c>
      <c r="HF12" s="41">
        <v>1034</v>
      </c>
    </row>
    <row r="13" spans="1:214" ht="10.5" customHeight="1" x14ac:dyDescent="0.2">
      <c r="A13" s="43" t="s">
        <v>273</v>
      </c>
      <c r="B13" s="41">
        <v>8781</v>
      </c>
      <c r="C13" s="41">
        <v>47</v>
      </c>
      <c r="D13" s="41">
        <v>929880</v>
      </c>
      <c r="E13" s="41">
        <v>138</v>
      </c>
      <c r="F13" s="41">
        <v>30705166</v>
      </c>
      <c r="G13" s="41">
        <v>106</v>
      </c>
      <c r="H13" s="41">
        <v>191265327</v>
      </c>
      <c r="I13" s="41">
        <v>3267</v>
      </c>
      <c r="J13" s="41">
        <v>7895618621</v>
      </c>
      <c r="K13" s="41">
        <v>106</v>
      </c>
      <c r="L13" s="41">
        <v>192195207</v>
      </c>
      <c r="M13" s="41">
        <v>3272</v>
      </c>
      <c r="N13" s="41">
        <v>7926339905</v>
      </c>
      <c r="O13" s="41">
        <v>3351</v>
      </c>
      <c r="P13" s="41">
        <v>8118535112</v>
      </c>
      <c r="Q13" s="41">
        <v>899</v>
      </c>
      <c r="R13" s="41">
        <v>230612982</v>
      </c>
      <c r="S13" s="41">
        <v>1870</v>
      </c>
      <c r="T13" s="41">
        <v>157392399</v>
      </c>
      <c r="U13" s="41">
        <v>1209</v>
      </c>
      <c r="V13" s="41">
        <v>2990033612</v>
      </c>
      <c r="W13" s="41">
        <v>308</v>
      </c>
      <c r="X13" s="41">
        <v>6472352</v>
      </c>
      <c r="Y13" s="41">
        <v>286</v>
      </c>
      <c r="Z13" s="41">
        <v>22053297</v>
      </c>
      <c r="AA13" s="41">
        <v>1807</v>
      </c>
      <c r="AB13" s="41">
        <v>255009425</v>
      </c>
      <c r="AC13" s="41">
        <v>1962</v>
      </c>
      <c r="AD13" s="41">
        <v>109862811</v>
      </c>
      <c r="AE13" s="41">
        <v>65</v>
      </c>
      <c r="AF13" s="41">
        <v>15293388</v>
      </c>
      <c r="AG13" s="41">
        <v>2497</v>
      </c>
      <c r="AH13" s="41">
        <v>128388873</v>
      </c>
      <c r="AI13" s="41">
        <v>1457</v>
      </c>
      <c r="AJ13" s="41">
        <v>39307895</v>
      </c>
      <c r="AK13" s="41">
        <v>1888</v>
      </c>
      <c r="AL13" s="41">
        <v>43717446</v>
      </c>
      <c r="AM13" s="41">
        <v>3570</v>
      </c>
      <c r="AN13" s="41">
        <v>3000460340</v>
      </c>
      <c r="AO13" s="41">
        <v>3622</v>
      </c>
      <c r="AP13" s="41">
        <v>6999098180</v>
      </c>
      <c r="AQ13" s="41">
        <v>369</v>
      </c>
      <c r="AR13" s="41">
        <v>-148877420</v>
      </c>
      <c r="AS13" s="41">
        <v>1503</v>
      </c>
      <c r="AT13" s="41">
        <v>31076960</v>
      </c>
      <c r="AU13" s="41">
        <v>69</v>
      </c>
      <c r="AV13" s="41">
        <v>28421735</v>
      </c>
      <c r="AW13" s="41">
        <v>48</v>
      </c>
      <c r="AX13" s="41">
        <v>-9148123</v>
      </c>
      <c r="AY13" s="41">
        <v>117</v>
      </c>
      <c r="AZ13" s="41">
        <v>19273612</v>
      </c>
      <c r="BA13" s="41">
        <v>2529</v>
      </c>
      <c r="BB13" s="41">
        <v>1087218149</v>
      </c>
      <c r="BC13" s="41">
        <v>1040</v>
      </c>
      <c r="BD13" s="41">
        <v>-104855393</v>
      </c>
      <c r="BE13" s="41">
        <v>3569</v>
      </c>
      <c r="BF13" s="41">
        <v>982362756</v>
      </c>
      <c r="BG13" s="41">
        <v>2575</v>
      </c>
      <c r="BH13" s="41">
        <v>1113373000</v>
      </c>
      <c r="BI13" s="41">
        <v>1078</v>
      </c>
      <c r="BJ13" s="41">
        <v>-111736632</v>
      </c>
      <c r="BK13" s="41">
        <v>3653</v>
      </c>
      <c r="BL13" s="41">
        <v>1001636368</v>
      </c>
      <c r="BM13" s="41">
        <v>984</v>
      </c>
      <c r="BN13" s="41">
        <v>161751010</v>
      </c>
      <c r="BO13" s="41">
        <v>5</v>
      </c>
      <c r="BP13" s="41">
        <v>1383689</v>
      </c>
      <c r="BQ13" s="41">
        <v>5</v>
      </c>
      <c r="BR13" s="41">
        <v>-469584</v>
      </c>
      <c r="BS13" s="41">
        <v>10</v>
      </c>
      <c r="BT13" s="41">
        <v>914105</v>
      </c>
      <c r="BU13" s="41">
        <v>18</v>
      </c>
      <c r="BV13" s="41">
        <v>4656414</v>
      </c>
      <c r="BW13" s="41">
        <v>20</v>
      </c>
      <c r="BX13" s="41">
        <v>4640656</v>
      </c>
      <c r="BY13" s="41">
        <v>1</v>
      </c>
      <c r="BZ13" s="41">
        <v>973</v>
      </c>
      <c r="CA13" s="41">
        <v>30</v>
      </c>
      <c r="CB13" s="41">
        <v>5553788</v>
      </c>
      <c r="CC13" s="41">
        <v>170</v>
      </c>
      <c r="CD13" s="41">
        <v>28705207</v>
      </c>
      <c r="CE13" s="41">
        <v>61</v>
      </c>
      <c r="CF13" s="41">
        <v>-5698421</v>
      </c>
      <c r="CG13" s="41">
        <v>231</v>
      </c>
      <c r="CH13" s="41">
        <v>23006786</v>
      </c>
      <c r="CI13" s="41">
        <v>1398</v>
      </c>
      <c r="CJ13" s="41">
        <v>302829847</v>
      </c>
      <c r="CK13" s="41">
        <v>45</v>
      </c>
      <c r="CL13" s="41">
        <v>-4463394</v>
      </c>
      <c r="CM13" s="41">
        <v>1443</v>
      </c>
      <c r="CN13" s="41">
        <v>298366453</v>
      </c>
      <c r="CO13" s="41">
        <v>269</v>
      </c>
      <c r="CP13" s="41">
        <v>34749053</v>
      </c>
      <c r="CQ13" s="41">
        <v>499</v>
      </c>
      <c r="CR13" s="41">
        <v>102082378</v>
      </c>
      <c r="CS13" s="41">
        <v>41</v>
      </c>
      <c r="CT13" s="41">
        <v>771973</v>
      </c>
      <c r="CU13" s="41">
        <v>1681</v>
      </c>
      <c r="CV13" s="41">
        <v>387934591</v>
      </c>
      <c r="CW13" s="41">
        <v>534</v>
      </c>
      <c r="CX13" s="41">
        <v>34000646</v>
      </c>
      <c r="CY13" s="41">
        <v>47</v>
      </c>
      <c r="CZ13" s="41">
        <v>78179</v>
      </c>
      <c r="DA13" s="41">
        <v>792</v>
      </c>
      <c r="DB13" s="41">
        <v>75640058</v>
      </c>
      <c r="DC13" s="41">
        <v>2772</v>
      </c>
      <c r="DD13" s="41">
        <v>267633335</v>
      </c>
      <c r="DE13" s="41">
        <v>868</v>
      </c>
      <c r="DF13" s="41">
        <v>60325073</v>
      </c>
      <c r="DG13" s="41">
        <v>1790</v>
      </c>
      <c r="DH13" s="41">
        <v>20607961</v>
      </c>
      <c r="DI13" s="41">
        <v>2768</v>
      </c>
      <c r="DJ13" s="41">
        <v>109796340</v>
      </c>
      <c r="DK13" s="41">
        <v>2123</v>
      </c>
      <c r="DL13" s="41">
        <v>106633589</v>
      </c>
      <c r="DM13" s="41">
        <v>679</v>
      </c>
      <c r="DN13" s="41">
        <v>-29729628</v>
      </c>
      <c r="DO13" s="41">
        <v>2802</v>
      </c>
      <c r="DP13" s="41">
        <v>76903961</v>
      </c>
      <c r="DQ13" s="41">
        <v>3187</v>
      </c>
      <c r="DR13" s="41">
        <v>556429698</v>
      </c>
      <c r="DS13" s="41">
        <v>104</v>
      </c>
      <c r="DT13" s="41">
        <v>145453</v>
      </c>
      <c r="DU13" s="41">
        <v>523</v>
      </c>
      <c r="DV13" s="41">
        <v>63707620</v>
      </c>
      <c r="DW13" s="41">
        <v>1129</v>
      </c>
      <c r="DX13" s="41">
        <v>212613108</v>
      </c>
      <c r="DY13" s="41">
        <v>1125</v>
      </c>
      <c r="DZ13" s="41">
        <v>91091148</v>
      </c>
      <c r="EA13" s="41">
        <v>50</v>
      </c>
      <c r="EB13" s="41">
        <v>82660</v>
      </c>
      <c r="EC13" s="41">
        <v>315</v>
      </c>
      <c r="ED13" s="41">
        <v>30708134</v>
      </c>
      <c r="EE13" s="41">
        <v>615</v>
      </c>
      <c r="EF13" s="41">
        <v>350495801</v>
      </c>
      <c r="EG13" s="41">
        <v>141</v>
      </c>
      <c r="EH13" s="41">
        <v>16329824</v>
      </c>
      <c r="EI13" s="41">
        <v>2873</v>
      </c>
      <c r="EJ13" s="41">
        <v>120594993</v>
      </c>
      <c r="EK13" s="41">
        <v>8260</v>
      </c>
      <c r="EL13" s="41">
        <v>1939158680</v>
      </c>
      <c r="EM13" s="41">
        <v>675</v>
      </c>
      <c r="EN13" s="41">
        <v>185931045</v>
      </c>
      <c r="EO13" s="41">
        <v>543</v>
      </c>
      <c r="EP13" s="41">
        <v>64838645</v>
      </c>
      <c r="EQ13" s="41">
        <v>542</v>
      </c>
      <c r="ER13" s="41">
        <v>35121174</v>
      </c>
      <c r="ES13" s="41">
        <v>446</v>
      </c>
      <c r="ET13" s="41">
        <v>2711891</v>
      </c>
      <c r="EU13" s="41">
        <v>7</v>
      </c>
      <c r="EV13" s="41">
        <v>1079</v>
      </c>
      <c r="EW13" s="41">
        <v>912</v>
      </c>
      <c r="EX13" s="41">
        <v>43108732</v>
      </c>
      <c r="EY13" s="41">
        <v>7757</v>
      </c>
      <c r="EZ13" s="41">
        <v>2117103529</v>
      </c>
      <c r="FA13" s="41">
        <v>2094</v>
      </c>
      <c r="FB13" s="41">
        <v>394943517</v>
      </c>
      <c r="FC13" s="41">
        <v>1035</v>
      </c>
      <c r="FD13" s="41">
        <v>206363113</v>
      </c>
      <c r="FE13" s="41">
        <v>56</v>
      </c>
      <c r="FF13" s="41">
        <v>13591023</v>
      </c>
      <c r="FG13" s="41">
        <v>54</v>
      </c>
      <c r="FH13" s="41">
        <v>6532516</v>
      </c>
      <c r="FI13" s="41">
        <v>22</v>
      </c>
      <c r="FJ13" s="41">
        <v>367469713</v>
      </c>
      <c r="FK13" s="41">
        <v>20</v>
      </c>
      <c r="FL13" s="41">
        <v>261745667</v>
      </c>
      <c r="FM13" s="41">
        <v>6213</v>
      </c>
      <c r="FN13" s="41">
        <v>5021146469</v>
      </c>
      <c r="FO13" s="41">
        <v>6391</v>
      </c>
      <c r="FP13" s="41">
        <v>26363231927</v>
      </c>
      <c r="FQ13" s="41">
        <v>5165</v>
      </c>
      <c r="FR13" s="41">
        <v>5161625132</v>
      </c>
      <c r="FS13" s="41">
        <v>5774</v>
      </c>
      <c r="FT13" s="41">
        <v>20404782432</v>
      </c>
      <c r="FU13" s="41">
        <v>741</v>
      </c>
      <c r="FV13" s="41">
        <v>734931849</v>
      </c>
      <c r="FW13" s="41">
        <v>977</v>
      </c>
      <c r="FX13" s="41">
        <v>2879651933</v>
      </c>
      <c r="FY13" s="41">
        <v>741</v>
      </c>
      <c r="FZ13" s="41">
        <v>793393207</v>
      </c>
      <c r="GA13" s="41">
        <v>1339</v>
      </c>
      <c r="GB13" s="41">
        <v>615615630</v>
      </c>
      <c r="GC13" s="41">
        <v>1394</v>
      </c>
      <c r="GD13" s="41">
        <v>359151722</v>
      </c>
      <c r="GE13" s="42">
        <v>1851</v>
      </c>
      <c r="GF13" s="42">
        <v>1490968073</v>
      </c>
      <c r="GG13" s="41">
        <v>667</v>
      </c>
      <c r="GH13" s="41">
        <v>109449756</v>
      </c>
      <c r="GI13" s="41">
        <v>429</v>
      </c>
      <c r="GJ13" s="41">
        <v>5048380</v>
      </c>
      <c r="GK13" s="41">
        <v>94</v>
      </c>
      <c r="GL13" s="41">
        <v>687155951</v>
      </c>
      <c r="GM13" s="41">
        <v>31</v>
      </c>
      <c r="GN13" s="41">
        <v>805803</v>
      </c>
      <c r="GO13" s="41">
        <v>543</v>
      </c>
      <c r="GP13" s="41">
        <v>64734180</v>
      </c>
      <c r="GQ13" s="41">
        <v>672</v>
      </c>
      <c r="GR13" s="41">
        <v>271049239</v>
      </c>
      <c r="GS13" s="41">
        <v>189</v>
      </c>
      <c r="GT13" s="41">
        <v>33538736</v>
      </c>
      <c r="GU13" s="41">
        <v>68</v>
      </c>
      <c r="GV13" s="41">
        <v>702616</v>
      </c>
      <c r="GW13" s="42">
        <v>323</v>
      </c>
      <c r="GX13" s="42">
        <v>5092777</v>
      </c>
      <c r="GY13" s="41">
        <v>370</v>
      </c>
      <c r="GZ13" s="41">
        <v>8331030</v>
      </c>
      <c r="HA13" s="41">
        <v>4</v>
      </c>
      <c r="HB13" s="41">
        <v>1982</v>
      </c>
      <c r="HC13" s="41">
        <v>4952</v>
      </c>
      <c r="HD13" s="41">
        <v>2057767383</v>
      </c>
      <c r="HE13" s="41">
        <v>171</v>
      </c>
      <c r="HF13" s="41">
        <v>1434</v>
      </c>
    </row>
    <row r="14" spans="1:214" ht="10.5" customHeight="1" x14ac:dyDescent="0.2">
      <c r="A14" s="43" t="s">
        <v>272</v>
      </c>
      <c r="B14" s="41">
        <v>578</v>
      </c>
      <c r="C14" s="41">
        <v>0</v>
      </c>
      <c r="D14" s="41">
        <v>0</v>
      </c>
      <c r="E14" s="41">
        <v>0</v>
      </c>
      <c r="F14" s="41">
        <v>0</v>
      </c>
      <c r="G14" s="41">
        <v>0</v>
      </c>
      <c r="H14" s="41">
        <v>0</v>
      </c>
      <c r="I14" s="41">
        <v>5</v>
      </c>
      <c r="J14" s="41">
        <v>112365</v>
      </c>
      <c r="K14" s="41">
        <v>0</v>
      </c>
      <c r="L14" s="41">
        <v>0</v>
      </c>
      <c r="M14" s="41">
        <v>5</v>
      </c>
      <c r="N14" s="41">
        <v>112365</v>
      </c>
      <c r="O14" s="41">
        <v>5</v>
      </c>
      <c r="P14" s="41">
        <v>112365</v>
      </c>
      <c r="Q14" s="41">
        <v>0</v>
      </c>
      <c r="R14" s="41">
        <v>0</v>
      </c>
      <c r="S14" s="41">
        <v>0</v>
      </c>
      <c r="T14" s="41">
        <v>0</v>
      </c>
      <c r="U14" s="41">
        <v>0</v>
      </c>
      <c r="V14" s="41">
        <v>0</v>
      </c>
      <c r="W14" s="41">
        <v>0</v>
      </c>
      <c r="X14" s="41">
        <v>0</v>
      </c>
      <c r="Y14" s="41">
        <v>0</v>
      </c>
      <c r="Z14" s="41">
        <v>0</v>
      </c>
      <c r="AA14" s="41">
        <v>1</v>
      </c>
      <c r="AB14" s="41">
        <v>13600</v>
      </c>
      <c r="AC14" s="41">
        <v>2</v>
      </c>
      <c r="AD14" s="41">
        <v>68530</v>
      </c>
      <c r="AE14" s="41">
        <v>0</v>
      </c>
      <c r="AF14" s="41">
        <v>0</v>
      </c>
      <c r="AG14" s="41">
        <v>3</v>
      </c>
      <c r="AH14" s="41">
        <v>10782</v>
      </c>
      <c r="AI14" s="41">
        <v>1</v>
      </c>
      <c r="AJ14" s="41">
        <v>12356</v>
      </c>
      <c r="AK14" s="41">
        <v>1</v>
      </c>
      <c r="AL14" s="41">
        <v>1400</v>
      </c>
      <c r="AM14" s="41">
        <v>16</v>
      </c>
      <c r="AN14" s="41">
        <v>126227</v>
      </c>
      <c r="AO14" s="41">
        <v>17</v>
      </c>
      <c r="AP14" s="41">
        <v>232895</v>
      </c>
      <c r="AQ14" s="41">
        <v>0</v>
      </c>
      <c r="AR14" s="41">
        <v>0</v>
      </c>
      <c r="AS14" s="41">
        <v>3</v>
      </c>
      <c r="AT14" s="41">
        <v>18425</v>
      </c>
      <c r="AU14" s="41">
        <v>0</v>
      </c>
      <c r="AV14" s="41">
        <v>0</v>
      </c>
      <c r="AW14" s="41">
        <v>0</v>
      </c>
      <c r="AX14" s="41">
        <v>0</v>
      </c>
      <c r="AY14" s="41">
        <v>0</v>
      </c>
      <c r="AZ14" s="41">
        <v>0</v>
      </c>
      <c r="BA14" s="41">
        <v>3</v>
      </c>
      <c r="BB14" s="41">
        <v>47807</v>
      </c>
      <c r="BC14" s="41">
        <v>13</v>
      </c>
      <c r="BD14" s="41">
        <v>-149912</v>
      </c>
      <c r="BE14" s="41">
        <v>16</v>
      </c>
      <c r="BF14" s="41">
        <v>-102105</v>
      </c>
      <c r="BG14" s="41">
        <v>3</v>
      </c>
      <c r="BH14" s="41">
        <v>47807</v>
      </c>
      <c r="BI14" s="41">
        <v>13</v>
      </c>
      <c r="BJ14" s="41">
        <v>-149912</v>
      </c>
      <c r="BK14" s="41">
        <v>16</v>
      </c>
      <c r="BL14" s="41">
        <v>-102105</v>
      </c>
      <c r="BM14" s="41">
        <v>2</v>
      </c>
      <c r="BN14" s="41">
        <v>49375</v>
      </c>
      <c r="BO14" s="41">
        <v>0</v>
      </c>
      <c r="BP14" s="41">
        <v>0</v>
      </c>
      <c r="BQ14" s="41">
        <v>1</v>
      </c>
      <c r="BR14" s="41">
        <v>-12151</v>
      </c>
      <c r="BS14" s="41">
        <v>1</v>
      </c>
      <c r="BT14" s="41">
        <v>-12151</v>
      </c>
      <c r="BU14" s="41">
        <v>0</v>
      </c>
      <c r="BV14" s="41">
        <v>0</v>
      </c>
      <c r="BW14" s="41">
        <v>0</v>
      </c>
      <c r="BX14" s="41">
        <v>0</v>
      </c>
      <c r="BY14" s="41">
        <v>0</v>
      </c>
      <c r="BZ14" s="41">
        <v>0</v>
      </c>
      <c r="CA14" s="41">
        <v>1</v>
      </c>
      <c r="CB14" s="41">
        <v>-12151</v>
      </c>
      <c r="CC14" s="41">
        <v>1</v>
      </c>
      <c r="CD14" s="41">
        <v>3056</v>
      </c>
      <c r="CE14" s="41">
        <v>0</v>
      </c>
      <c r="CF14" s="41">
        <v>0</v>
      </c>
      <c r="CG14" s="41">
        <v>1</v>
      </c>
      <c r="CH14" s="41">
        <v>3056</v>
      </c>
      <c r="CI14" s="41">
        <v>177</v>
      </c>
      <c r="CJ14" s="41">
        <v>1053079</v>
      </c>
      <c r="CK14" s="41">
        <v>0</v>
      </c>
      <c r="CL14" s="41">
        <v>0</v>
      </c>
      <c r="CM14" s="41">
        <v>177</v>
      </c>
      <c r="CN14" s="41">
        <v>1053079</v>
      </c>
      <c r="CO14" s="41">
        <v>60</v>
      </c>
      <c r="CP14" s="41">
        <v>149972</v>
      </c>
      <c r="CQ14" s="41">
        <v>122</v>
      </c>
      <c r="CR14" s="41">
        <v>589017</v>
      </c>
      <c r="CS14" s="41">
        <v>27</v>
      </c>
      <c r="CT14" s="41">
        <v>43914</v>
      </c>
      <c r="CU14" s="41">
        <v>181</v>
      </c>
      <c r="CV14" s="41">
        <v>1451266</v>
      </c>
      <c r="CW14" s="41">
        <v>132</v>
      </c>
      <c r="CX14" s="41">
        <v>305577</v>
      </c>
      <c r="CY14" s="41">
        <v>11</v>
      </c>
      <c r="CZ14" s="41">
        <v>15631</v>
      </c>
      <c r="DA14" s="41">
        <v>1</v>
      </c>
      <c r="DB14" s="41">
        <v>11944</v>
      </c>
      <c r="DC14" s="41">
        <v>50</v>
      </c>
      <c r="DD14" s="41">
        <v>823019</v>
      </c>
      <c r="DE14" s="41">
        <v>7</v>
      </c>
      <c r="DF14" s="41">
        <v>44058</v>
      </c>
      <c r="DG14" s="41">
        <v>8</v>
      </c>
      <c r="DH14" s="41">
        <v>11381</v>
      </c>
      <c r="DI14" s="41">
        <v>51</v>
      </c>
      <c r="DJ14" s="41">
        <v>376153</v>
      </c>
      <c r="DK14" s="41">
        <v>44</v>
      </c>
      <c r="DL14" s="41">
        <v>409906</v>
      </c>
      <c r="DM14" s="41">
        <v>7</v>
      </c>
      <c r="DN14" s="41">
        <v>-18479</v>
      </c>
      <c r="DO14" s="41">
        <v>51</v>
      </c>
      <c r="DP14" s="41">
        <v>391427</v>
      </c>
      <c r="DQ14" s="41">
        <v>463</v>
      </c>
      <c r="DR14" s="41">
        <v>1783591</v>
      </c>
      <c r="DS14" s="41">
        <v>35</v>
      </c>
      <c r="DT14" s="41">
        <v>54900</v>
      </c>
      <c r="DU14" s="41">
        <v>68</v>
      </c>
      <c r="DV14" s="41">
        <v>160266</v>
      </c>
      <c r="DW14" s="41">
        <v>116</v>
      </c>
      <c r="DX14" s="41">
        <v>1455321</v>
      </c>
      <c r="DY14" s="41">
        <v>116</v>
      </c>
      <c r="DZ14" s="41">
        <v>623129</v>
      </c>
      <c r="EA14" s="41">
        <v>4</v>
      </c>
      <c r="EB14" s="41">
        <v>682</v>
      </c>
      <c r="EC14" s="41">
        <v>41</v>
      </c>
      <c r="ED14" s="41">
        <v>92754</v>
      </c>
      <c r="EE14" s="41">
        <v>125</v>
      </c>
      <c r="EF14" s="41">
        <v>355340</v>
      </c>
      <c r="EG14" s="41">
        <v>20</v>
      </c>
      <c r="EH14" s="41">
        <v>73021</v>
      </c>
      <c r="EI14" s="41">
        <v>302</v>
      </c>
      <c r="EJ14" s="41">
        <v>970763</v>
      </c>
      <c r="EK14" s="41">
        <v>544</v>
      </c>
      <c r="EL14" s="41">
        <v>4444284</v>
      </c>
      <c r="EM14" s="41">
        <v>128</v>
      </c>
      <c r="EN14" s="41">
        <v>957184</v>
      </c>
      <c r="EO14" s="41">
        <v>142</v>
      </c>
      <c r="EP14" s="41">
        <v>370666</v>
      </c>
      <c r="EQ14" s="41">
        <v>137</v>
      </c>
      <c r="ER14" s="41">
        <v>357122</v>
      </c>
      <c r="ES14" s="41">
        <v>132</v>
      </c>
      <c r="ET14" s="41">
        <v>25267</v>
      </c>
      <c r="EU14" s="41">
        <v>2</v>
      </c>
      <c r="EV14" s="41">
        <v>219</v>
      </c>
      <c r="EW14" s="41">
        <v>26</v>
      </c>
      <c r="EX14" s="41">
        <v>32345</v>
      </c>
      <c r="EY14" s="41">
        <v>533</v>
      </c>
      <c r="EZ14" s="41">
        <v>5726464</v>
      </c>
      <c r="FA14" s="41">
        <v>58</v>
      </c>
      <c r="FB14" s="41">
        <v>1205237</v>
      </c>
      <c r="FC14" s="41">
        <v>32</v>
      </c>
      <c r="FD14" s="41">
        <v>499629</v>
      </c>
      <c r="FE14" s="41">
        <v>0</v>
      </c>
      <c r="FF14" s="41">
        <v>0</v>
      </c>
      <c r="FG14" s="41">
        <v>0</v>
      </c>
      <c r="FH14" s="41">
        <v>0</v>
      </c>
      <c r="FI14" s="41">
        <v>0</v>
      </c>
      <c r="FJ14" s="41">
        <v>0</v>
      </c>
      <c r="FK14" s="41">
        <v>0</v>
      </c>
      <c r="FL14" s="41">
        <v>0</v>
      </c>
      <c r="FM14" s="41">
        <v>304</v>
      </c>
      <c r="FN14" s="41">
        <v>59500074</v>
      </c>
      <c r="FO14" s="41">
        <v>310</v>
      </c>
      <c r="FP14" s="41">
        <v>117422333</v>
      </c>
      <c r="FQ14" s="41">
        <v>86</v>
      </c>
      <c r="FR14" s="41">
        <v>14438788</v>
      </c>
      <c r="FS14" s="41">
        <v>99</v>
      </c>
      <c r="FT14" s="41">
        <v>22291520</v>
      </c>
      <c r="FU14" s="41">
        <v>0</v>
      </c>
      <c r="FV14" s="41">
        <v>0</v>
      </c>
      <c r="FW14" s="41">
        <v>0</v>
      </c>
      <c r="FX14" s="41">
        <v>0</v>
      </c>
      <c r="FY14" s="41">
        <v>0</v>
      </c>
      <c r="FZ14" s="41">
        <v>0</v>
      </c>
      <c r="GA14" s="41">
        <v>5</v>
      </c>
      <c r="GB14" s="41">
        <v>20552</v>
      </c>
      <c r="GC14" s="41">
        <v>0</v>
      </c>
      <c r="GD14" s="41">
        <v>0</v>
      </c>
      <c r="GE14" s="42">
        <v>0</v>
      </c>
      <c r="GF14" s="42">
        <v>0</v>
      </c>
      <c r="GG14" s="41">
        <v>1</v>
      </c>
      <c r="GH14" s="41">
        <v>18000</v>
      </c>
      <c r="GI14" s="41">
        <v>0</v>
      </c>
      <c r="GJ14" s="41">
        <v>0</v>
      </c>
      <c r="GK14" s="41">
        <v>0</v>
      </c>
      <c r="GL14" s="41">
        <v>0</v>
      </c>
      <c r="GM14" s="41">
        <v>1</v>
      </c>
      <c r="GN14" s="41">
        <v>53474</v>
      </c>
      <c r="GO14" s="41">
        <v>1</v>
      </c>
      <c r="GP14" s="41">
        <v>175</v>
      </c>
      <c r="GQ14" s="41">
        <v>0</v>
      </c>
      <c r="GR14" s="41">
        <v>0</v>
      </c>
      <c r="GS14" s="41">
        <v>0</v>
      </c>
      <c r="GT14" s="41">
        <v>0</v>
      </c>
      <c r="GU14" s="41">
        <v>0</v>
      </c>
      <c r="GV14" s="41">
        <v>0</v>
      </c>
      <c r="GW14" s="42">
        <v>1</v>
      </c>
      <c r="GX14" s="42">
        <v>2737</v>
      </c>
      <c r="GY14" s="41">
        <v>0</v>
      </c>
      <c r="GZ14" s="41">
        <v>0</v>
      </c>
      <c r="HA14" s="41">
        <v>0</v>
      </c>
      <c r="HB14" s="41">
        <v>0</v>
      </c>
      <c r="HC14" s="41">
        <v>342</v>
      </c>
      <c r="HD14" s="41">
        <v>5049591</v>
      </c>
      <c r="HE14" s="41">
        <v>17</v>
      </c>
      <c r="HF14" s="41">
        <v>209</v>
      </c>
    </row>
    <row r="15" spans="1:214" ht="10.5" customHeight="1" x14ac:dyDescent="0.2">
      <c r="A15" s="40" t="s">
        <v>258</v>
      </c>
      <c r="B15" s="38">
        <v>4678</v>
      </c>
      <c r="C15" s="38">
        <v>2</v>
      </c>
      <c r="D15" s="38">
        <v>198767</v>
      </c>
      <c r="E15" s="38">
        <v>10</v>
      </c>
      <c r="F15" s="38">
        <v>102078</v>
      </c>
      <c r="G15" s="38">
        <v>30</v>
      </c>
      <c r="H15" s="38">
        <v>3081955</v>
      </c>
      <c r="I15" s="38">
        <v>437</v>
      </c>
      <c r="J15" s="38">
        <v>156279356</v>
      </c>
      <c r="K15" s="38">
        <v>34</v>
      </c>
      <c r="L15" s="38">
        <v>3670022</v>
      </c>
      <c r="M15" s="38">
        <v>472</v>
      </c>
      <c r="N15" s="38">
        <v>160714644</v>
      </c>
      <c r="O15" s="38">
        <v>502</v>
      </c>
      <c r="P15" s="38">
        <v>164283170</v>
      </c>
      <c r="Q15" s="38">
        <v>76</v>
      </c>
      <c r="R15" s="38">
        <v>4530132</v>
      </c>
      <c r="S15" s="38">
        <v>107</v>
      </c>
      <c r="T15" s="38">
        <v>2565528</v>
      </c>
      <c r="U15" s="38">
        <v>180</v>
      </c>
      <c r="V15" s="38">
        <v>50820059</v>
      </c>
      <c r="W15" s="38">
        <v>12</v>
      </c>
      <c r="X15" s="38">
        <v>225693</v>
      </c>
      <c r="Y15" s="38">
        <v>25</v>
      </c>
      <c r="Z15" s="38">
        <v>368844</v>
      </c>
      <c r="AA15" s="38">
        <v>131</v>
      </c>
      <c r="AB15" s="38">
        <v>5406201</v>
      </c>
      <c r="AC15" s="38">
        <v>178</v>
      </c>
      <c r="AD15" s="38">
        <v>15052817</v>
      </c>
      <c r="AE15" s="38">
        <v>8</v>
      </c>
      <c r="AF15" s="38">
        <v>162274</v>
      </c>
      <c r="AG15" s="38">
        <v>253</v>
      </c>
      <c r="AH15" s="38">
        <v>3503665</v>
      </c>
      <c r="AI15" s="38">
        <v>253</v>
      </c>
      <c r="AJ15" s="38">
        <v>2292085</v>
      </c>
      <c r="AK15" s="38">
        <v>184</v>
      </c>
      <c r="AL15" s="38">
        <v>920015</v>
      </c>
      <c r="AM15" s="38">
        <v>594</v>
      </c>
      <c r="AN15" s="38">
        <v>62248262</v>
      </c>
      <c r="AO15" s="38">
        <v>628</v>
      </c>
      <c r="AP15" s="38">
        <v>148101866</v>
      </c>
      <c r="AQ15" s="38">
        <v>11</v>
      </c>
      <c r="AR15" s="38">
        <v>-357781</v>
      </c>
      <c r="AS15" s="38">
        <v>12</v>
      </c>
      <c r="AT15" s="38">
        <v>4302904</v>
      </c>
      <c r="AU15" s="38">
        <v>11</v>
      </c>
      <c r="AV15" s="38">
        <v>595961</v>
      </c>
      <c r="AW15" s="38">
        <v>28</v>
      </c>
      <c r="AX15" s="38">
        <v>-1091166</v>
      </c>
      <c r="AY15" s="38">
        <v>39</v>
      </c>
      <c r="AZ15" s="38">
        <v>-495205</v>
      </c>
      <c r="BA15" s="38">
        <v>293</v>
      </c>
      <c r="BB15" s="38">
        <v>27973956</v>
      </c>
      <c r="BC15" s="38">
        <v>273</v>
      </c>
      <c r="BD15" s="38">
        <v>-7854928</v>
      </c>
      <c r="BE15" s="38">
        <v>566</v>
      </c>
      <c r="BF15" s="38">
        <v>20119028</v>
      </c>
      <c r="BG15" s="38">
        <v>317</v>
      </c>
      <c r="BH15" s="38">
        <v>29872539</v>
      </c>
      <c r="BI15" s="38">
        <v>315</v>
      </c>
      <c r="BJ15" s="38">
        <v>-9747678</v>
      </c>
      <c r="BK15" s="38">
        <v>632</v>
      </c>
      <c r="BL15" s="38">
        <v>20124861</v>
      </c>
      <c r="BM15" s="38">
        <v>68</v>
      </c>
      <c r="BN15" s="38">
        <v>3948862</v>
      </c>
      <c r="BO15" s="38">
        <v>4</v>
      </c>
      <c r="BP15" s="38">
        <v>60713</v>
      </c>
      <c r="BQ15" s="38">
        <v>1</v>
      </c>
      <c r="BR15" s="38">
        <v>-31138</v>
      </c>
      <c r="BS15" s="38">
        <v>5</v>
      </c>
      <c r="BT15" s="38">
        <v>29575</v>
      </c>
      <c r="BU15" s="38">
        <v>6</v>
      </c>
      <c r="BV15" s="38">
        <v>559646</v>
      </c>
      <c r="BW15" s="38">
        <v>8</v>
      </c>
      <c r="BX15" s="38">
        <v>545982</v>
      </c>
      <c r="BY15" s="38">
        <v>0</v>
      </c>
      <c r="BZ15" s="38">
        <v>0</v>
      </c>
      <c r="CA15" s="38">
        <v>13</v>
      </c>
      <c r="CB15" s="38">
        <v>575557</v>
      </c>
      <c r="CC15" s="38">
        <v>32</v>
      </c>
      <c r="CD15" s="38">
        <v>1177795</v>
      </c>
      <c r="CE15" s="38">
        <v>7</v>
      </c>
      <c r="CF15" s="38">
        <v>-109078</v>
      </c>
      <c r="CG15" s="38">
        <v>39</v>
      </c>
      <c r="CH15" s="38">
        <v>1068717</v>
      </c>
      <c r="CI15" s="38">
        <v>169</v>
      </c>
      <c r="CJ15" s="38">
        <v>31037377</v>
      </c>
      <c r="CK15" s="38">
        <v>0</v>
      </c>
      <c r="CL15" s="38">
        <v>0</v>
      </c>
      <c r="CM15" s="38">
        <v>169</v>
      </c>
      <c r="CN15" s="38">
        <v>31037377</v>
      </c>
      <c r="CO15" s="38">
        <v>30</v>
      </c>
      <c r="CP15" s="38">
        <v>2056680</v>
      </c>
      <c r="CQ15" s="38">
        <v>59</v>
      </c>
      <c r="CR15" s="38">
        <v>4142873</v>
      </c>
      <c r="CS15" s="38">
        <v>10</v>
      </c>
      <c r="CT15" s="38">
        <v>57975</v>
      </c>
      <c r="CU15" s="38">
        <v>215</v>
      </c>
      <c r="CV15" s="38">
        <v>34134312</v>
      </c>
      <c r="CW15" s="38">
        <v>65</v>
      </c>
      <c r="CX15" s="38">
        <v>1290316</v>
      </c>
      <c r="CY15" s="38">
        <v>8</v>
      </c>
      <c r="CZ15" s="38">
        <v>2402</v>
      </c>
      <c r="DA15" s="38">
        <v>28</v>
      </c>
      <c r="DB15" s="38">
        <v>778044</v>
      </c>
      <c r="DC15" s="38">
        <v>270</v>
      </c>
      <c r="DD15" s="38">
        <v>50301551</v>
      </c>
      <c r="DE15" s="38">
        <v>127</v>
      </c>
      <c r="DF15" s="38">
        <v>20061217</v>
      </c>
      <c r="DG15" s="38">
        <v>99</v>
      </c>
      <c r="DH15" s="38">
        <v>4446821</v>
      </c>
      <c r="DI15" s="38">
        <v>258</v>
      </c>
      <c r="DJ15" s="38">
        <v>18969528</v>
      </c>
      <c r="DK15" s="38">
        <v>180</v>
      </c>
      <c r="DL15" s="38">
        <v>10411383</v>
      </c>
      <c r="DM15" s="38">
        <v>96</v>
      </c>
      <c r="DN15" s="38">
        <v>-3587398</v>
      </c>
      <c r="DO15" s="38">
        <v>276</v>
      </c>
      <c r="DP15" s="38">
        <v>6823985</v>
      </c>
      <c r="DQ15" s="38">
        <v>591</v>
      </c>
      <c r="DR15" s="38">
        <v>9786630</v>
      </c>
      <c r="DS15" s="38">
        <v>36</v>
      </c>
      <c r="DT15" s="38">
        <v>54576</v>
      </c>
      <c r="DU15" s="38">
        <v>192</v>
      </c>
      <c r="DV15" s="38">
        <v>991755</v>
      </c>
      <c r="DW15" s="38">
        <v>408</v>
      </c>
      <c r="DX15" s="38">
        <v>21786402</v>
      </c>
      <c r="DY15" s="38">
        <v>402</v>
      </c>
      <c r="DZ15" s="38">
        <v>9259370</v>
      </c>
      <c r="EA15" s="38">
        <v>18</v>
      </c>
      <c r="EB15" s="38">
        <v>4022</v>
      </c>
      <c r="EC15" s="38">
        <v>47</v>
      </c>
      <c r="ED15" s="38">
        <v>6065682</v>
      </c>
      <c r="EE15" s="38">
        <v>189</v>
      </c>
      <c r="EF15" s="38">
        <v>2463724</v>
      </c>
      <c r="EG15" s="38">
        <v>35</v>
      </c>
      <c r="EH15" s="38">
        <v>258679</v>
      </c>
      <c r="EI15" s="38">
        <v>169</v>
      </c>
      <c r="EJ15" s="38">
        <v>4976560</v>
      </c>
      <c r="EK15" s="38">
        <v>1425</v>
      </c>
      <c r="EL15" s="38">
        <v>102536413</v>
      </c>
      <c r="EM15" s="38">
        <v>122</v>
      </c>
      <c r="EN15" s="38">
        <v>132103941</v>
      </c>
      <c r="EO15" s="38">
        <v>88</v>
      </c>
      <c r="EP15" s="38">
        <v>34573028</v>
      </c>
      <c r="EQ15" s="38">
        <v>89</v>
      </c>
      <c r="ER15" s="38">
        <v>34129209</v>
      </c>
      <c r="ES15" s="38">
        <v>77</v>
      </c>
      <c r="ET15" s="38">
        <v>4048416</v>
      </c>
      <c r="EU15" s="38">
        <v>4</v>
      </c>
      <c r="EV15" s="38">
        <v>1084</v>
      </c>
      <c r="EW15" s="38">
        <v>154</v>
      </c>
      <c r="EX15" s="38">
        <v>13357461</v>
      </c>
      <c r="EY15" s="38">
        <v>1372</v>
      </c>
      <c r="EZ15" s="38">
        <v>255476410</v>
      </c>
      <c r="FA15" s="38">
        <v>337</v>
      </c>
      <c r="FB15" s="38">
        <v>145666190</v>
      </c>
      <c r="FC15" s="38">
        <v>198</v>
      </c>
      <c r="FD15" s="38">
        <v>94192120</v>
      </c>
      <c r="FE15" s="38">
        <v>28</v>
      </c>
      <c r="FF15" s="38">
        <v>2726368</v>
      </c>
      <c r="FG15" s="38">
        <v>24</v>
      </c>
      <c r="FH15" s="38">
        <v>1159310</v>
      </c>
      <c r="FI15" s="38">
        <v>7</v>
      </c>
      <c r="FJ15" s="38">
        <v>65592840</v>
      </c>
      <c r="FK15" s="38">
        <v>6</v>
      </c>
      <c r="FL15" s="38">
        <v>64052504</v>
      </c>
      <c r="FM15" s="38">
        <v>905</v>
      </c>
      <c r="FN15" s="38">
        <v>2113339683</v>
      </c>
      <c r="FO15" s="38">
        <v>985</v>
      </c>
      <c r="FP15" s="38">
        <v>3852258220</v>
      </c>
      <c r="FQ15" s="38">
        <v>590</v>
      </c>
      <c r="FR15" s="38">
        <v>364139082</v>
      </c>
      <c r="FS15" s="38">
        <v>766</v>
      </c>
      <c r="FT15" s="38">
        <v>7774792222</v>
      </c>
      <c r="FU15" s="38">
        <v>82</v>
      </c>
      <c r="FV15" s="38">
        <v>21804570</v>
      </c>
      <c r="FW15" s="38">
        <v>111</v>
      </c>
      <c r="FX15" s="38">
        <v>44293705</v>
      </c>
      <c r="FY15" s="38">
        <v>82</v>
      </c>
      <c r="FZ15" s="38">
        <v>22166051</v>
      </c>
      <c r="GA15" s="38">
        <v>78</v>
      </c>
      <c r="GB15" s="38">
        <v>11851046</v>
      </c>
      <c r="GC15" s="38">
        <v>76</v>
      </c>
      <c r="GD15" s="38">
        <v>7789793</v>
      </c>
      <c r="GE15" s="39">
        <v>118</v>
      </c>
      <c r="GF15" s="39">
        <v>16323162</v>
      </c>
      <c r="GG15" s="38">
        <v>45</v>
      </c>
      <c r="GH15" s="38">
        <v>1444051</v>
      </c>
      <c r="GI15" s="38">
        <v>10</v>
      </c>
      <c r="GJ15" s="38">
        <v>26863</v>
      </c>
      <c r="GK15" s="38">
        <v>1</v>
      </c>
      <c r="GL15" s="38">
        <v>451187</v>
      </c>
      <c r="GM15" s="38">
        <v>2</v>
      </c>
      <c r="GN15" s="38">
        <v>18738</v>
      </c>
      <c r="GO15" s="38">
        <v>42</v>
      </c>
      <c r="GP15" s="38">
        <v>3965966</v>
      </c>
      <c r="GQ15" s="38">
        <v>42</v>
      </c>
      <c r="GR15" s="38">
        <v>30400296</v>
      </c>
      <c r="GS15" s="38">
        <v>25</v>
      </c>
      <c r="GT15" s="38">
        <v>4609473</v>
      </c>
      <c r="GU15" s="38">
        <v>3</v>
      </c>
      <c r="GV15" s="38">
        <v>21262</v>
      </c>
      <c r="GW15" s="39">
        <v>24</v>
      </c>
      <c r="GX15" s="39">
        <v>186463</v>
      </c>
      <c r="GY15" s="38">
        <v>45</v>
      </c>
      <c r="GZ15" s="38">
        <v>463483</v>
      </c>
      <c r="HA15" s="38">
        <v>2906</v>
      </c>
      <c r="HB15" s="38">
        <v>211518692</v>
      </c>
      <c r="HC15" s="38">
        <v>545</v>
      </c>
      <c r="HD15" s="38">
        <v>261600662</v>
      </c>
      <c r="HE15" s="38">
        <v>568</v>
      </c>
      <c r="HF15" s="38">
        <v>4417</v>
      </c>
    </row>
    <row r="16" spans="1:214" ht="10.5" customHeight="1" x14ac:dyDescent="0.25"/>
    <row r="17" spans="1:188" ht="10.5" customHeight="1" x14ac:dyDescent="0.25"/>
    <row r="18" spans="1:188" ht="10.5" customHeight="1" x14ac:dyDescent="0.25"/>
    <row r="19" spans="1:188" ht="10.5" customHeight="1" x14ac:dyDescent="0.25">
      <c r="A19" s="35" t="s">
        <v>257</v>
      </c>
      <c r="B19" s="37">
        <f>SUM(B4:B8,B11:B14)</f>
        <v>835325</v>
      </c>
      <c r="EZ19" s="37">
        <f>SUM(EZ4:EZ8,EZ11:EZ14)</f>
        <v>133497169403</v>
      </c>
      <c r="FN19" s="37">
        <f>SUM(FN4:FN8,FN11:FN14)</f>
        <v>390449348587</v>
      </c>
      <c r="FP19" s="37">
        <f>SUM(FP4:FP8,FP11:FP14)</f>
        <v>1486922177298</v>
      </c>
      <c r="GF19" s="37">
        <f>SUM(GF4:GF8,GF11:GF14)</f>
        <v>50233503578</v>
      </c>
    </row>
    <row r="20" spans="1:188" ht="10.5" customHeight="1" x14ac:dyDescent="0.25">
      <c r="A20" s="35" t="s">
        <v>2</v>
      </c>
      <c r="B20" s="37">
        <f>SUM(B9:B10)</f>
        <v>5922</v>
      </c>
      <c r="EZ20" s="37">
        <f>SUM(EZ9:EZ10)</f>
        <v>78961824219</v>
      </c>
      <c r="FN20" s="37">
        <f>SUM(FN9:FN10)</f>
        <v>522308386277</v>
      </c>
      <c r="FP20" s="37">
        <f>SUM(FP9:FP10)</f>
        <v>1926426995460</v>
      </c>
      <c r="GF20" s="37">
        <f>SUM(GF9:GF10)</f>
        <v>66170168</v>
      </c>
    </row>
    <row r="21" spans="1:188" ht="10.5" customHeight="1" x14ac:dyDescent="0.25">
      <c r="A21" s="35" t="s">
        <v>258</v>
      </c>
      <c r="B21" s="37">
        <f>SUM(B15)</f>
        <v>4678</v>
      </c>
      <c r="EZ21" s="37">
        <f>SUM(EZ15)</f>
        <v>255476410</v>
      </c>
      <c r="FN21" s="37">
        <f>SUM(FN15)</f>
        <v>2113339683</v>
      </c>
      <c r="FP21" s="37">
        <f>SUM(FP15)</f>
        <v>3852258220</v>
      </c>
      <c r="GF21" s="37">
        <f>SUM(GF15)</f>
        <v>16323162</v>
      </c>
    </row>
    <row r="22" spans="1:188" ht="10.5" customHeight="1" x14ac:dyDescent="0.25">
      <c r="A22" s="35" t="s">
        <v>259</v>
      </c>
      <c r="B22" s="37">
        <f>SUM(B19:B21)</f>
        <v>845925</v>
      </c>
      <c r="EZ22" s="37">
        <f>SUM(EZ19:EZ21)</f>
        <v>212714470032</v>
      </c>
      <c r="FN22" s="37">
        <f>SUM(FN19:FN21)</f>
        <v>914871074547</v>
      </c>
      <c r="FP22" s="37">
        <f>SUM(FP19:FP21)</f>
        <v>3417201430978</v>
      </c>
      <c r="GF22" s="37">
        <f>SUM(GF19:GF21)</f>
        <v>50315996908</v>
      </c>
    </row>
    <row r="23" spans="1:188" ht="10.5" customHeight="1" x14ac:dyDescent="0.25"/>
    <row r="24" spans="1:188" ht="10.5" customHeight="1" x14ac:dyDescent="0.25"/>
    <row r="25" spans="1:188" ht="10.5" customHeight="1" x14ac:dyDescent="0.25"/>
    <row r="26" spans="1:188" ht="10.5" customHeight="1" x14ac:dyDescent="0.25"/>
    <row r="27" spans="1:188" ht="10.5" customHeight="1" x14ac:dyDescent="0.25">
      <c r="GF27" s="36">
        <f>GF20/GF22</f>
        <v>1.2999999999999999E-3</v>
      </c>
    </row>
    <row r="28" spans="1:188" ht="10.5" customHeight="1" x14ac:dyDescent="0.25"/>
    <row r="29" spans="1:188" ht="10.5" customHeight="1" x14ac:dyDescent="0.25"/>
    <row r="30" spans="1:188" ht="10.5" customHeight="1" x14ac:dyDescent="0.25"/>
    <row r="31" spans="1:188" ht="10.5" customHeight="1" x14ac:dyDescent="0.25"/>
    <row r="32" spans="1:188"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f563589-9cf9-4143-b1eb-fb0534803d38">
      <Value>2</Value>
    </TaxCatchAll>
    <_dlc_DocId xmlns="0f563589-9cf9-4143-b1eb-fb0534803d38">2019MINS-957875958-491</_dlc_DocId>
    <_dlc_DocIdUrl xmlns="0f563589-9cf9-4143-b1eb-fb0534803d38">
      <Url>http://tweb/sites/mins/activity/prebudget/_layouts/15/DocIdRedir.aspx?ID=2019MINS-957875958-491</Url>
      <Description>2019MINS-957875958-491</Description>
    </_dlc_DocIdUrl>
    <lb508a4dc5e84436a0fe496b536466aa xmlns="768d4202-dccb-4ec8-a008-7abfadedbb89">
      <Terms xmlns="http://schemas.microsoft.com/office/infopath/2007/PartnerControls">
        <TermInfo xmlns="http://schemas.microsoft.com/office/infopath/2007/PartnerControls">
          <TermName xmlns="http://schemas.microsoft.com/office/infopath/2007/PartnerControls">TSY RA-8733 - Destroy 10 years after action completed</TermName>
          <TermId xmlns="http://schemas.microsoft.com/office/infopath/2007/PartnerControls">18609896-7c96-418c-bbc1-db3751e97ee3</TermId>
        </TermInfo>
      </Terms>
    </lb508a4dc5e84436a0fe496b536466aa>
  </documentManagement>
</p:properties>
</file>

<file path=customXml/item3.xml><?xml version="1.0" encoding="utf-8"?>
<ct:contentTypeSchema xmlns:ct="http://schemas.microsoft.com/office/2006/metadata/contentType" xmlns:ma="http://schemas.microsoft.com/office/2006/metadata/properties/metaAttributes" ct:_="" ma:_="" ma:contentTypeName="Treasury Document" ma:contentTypeID="0x010100C1F664D0940F85469AA434981483399000F4DE3D0581DC214CAE2C0C5F81A0F4A1" ma:contentTypeVersion="18024" ma:contentTypeDescription="" ma:contentTypeScope="" ma:versionID="4c691484db0587abdfe4ab72c7a41ed7">
  <xsd:schema xmlns:xsd="http://www.w3.org/2001/XMLSchema" xmlns:xs="http://www.w3.org/2001/XMLSchema" xmlns:p="http://schemas.microsoft.com/office/2006/metadata/properties" xmlns:ns1="http://schemas.microsoft.com/sharepoint/v3" xmlns:ns2="0f563589-9cf9-4143-b1eb-fb0534803d38" xmlns:ns3="768d4202-dccb-4ec8-a008-7abfadedbb89" targetNamespace="http://schemas.microsoft.com/office/2006/metadata/properties" ma:root="true" ma:fieldsID="8d642d00000b9e0bea28e7de4a21388a" ns1:_="" ns2:_="" ns3:_="">
    <xsd:import namespace="http://schemas.microsoft.com/sharepoint/v3"/>
    <xsd:import namespace="0f563589-9cf9-4143-b1eb-fb0534803d38"/>
    <xsd:import namespace="768d4202-dccb-4ec8-a008-7abfadedbb89"/>
    <xsd:element name="properties">
      <xsd:complexType>
        <xsd:sequence>
          <xsd:element name="documentManagement">
            <xsd:complexType>
              <xsd:all>
                <xsd:element ref="ns2:_dlc_DocId" minOccurs="0"/>
                <xsd:element ref="ns2:_dlc_DocIdUrl" minOccurs="0"/>
                <xsd:element ref="ns2:_dlc_DocIdPersistId" minOccurs="0"/>
                <xsd:element ref="ns3:lb508a4dc5e84436a0fe496b536466aa" minOccurs="0"/>
                <xsd:element ref="ns2:TaxCatchAll" minOccurs="0"/>
                <xsd:element ref="ns2:TaxCatchAllLabel"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5"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f563589-9cf9-4143-b1eb-fb0534803d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2" nillable="true" ma:displayName="Taxonomy Catch All Column" ma:hidden="true" ma:list="{744a181c-ef96-49fb-bb25-caaa70f3be67}" ma:internalName="TaxCatchAll" ma:showField="CatchAllData" ma:web="768d4202-dccb-4ec8-a008-7abfadedbb89">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744a181c-ef96-49fb-bb25-caaa70f3be67}" ma:internalName="TaxCatchAllLabel" ma:readOnly="true" ma:showField="CatchAllDataLabel" ma:web="768d4202-dccb-4ec8-a008-7abfadedbb8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68d4202-dccb-4ec8-a008-7abfadedbb89" elementFormDefault="qualified">
    <xsd:import namespace="http://schemas.microsoft.com/office/2006/documentManagement/types"/>
    <xsd:import namespace="http://schemas.microsoft.com/office/infopath/2007/PartnerControls"/>
    <xsd:element name="lb508a4dc5e84436a0fe496b536466aa" ma:index="11" nillable="true" ma:taxonomy="true" ma:internalName="lb508a4dc5e84436a0fe496b536466aa" ma:taxonomyFieldName="TSYRecordClass" ma:displayName="Record Class" ma:readOnly="false" ma:default="2;#TSY RA-8733 - Destroy 10 years after action completed|18609896-7c96-418c-bbc1-db3751e97ee3" ma:fieldId="{5b508a4d-c5e8-4436-a0fe-496b536466aa}" ma:sspId="77b7a547-5880-464f-83f8-cefe583c3af4" ma:termSetId="8c8a1de6-dea5-4e66-bd5a-b7b3daae0f37"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Policy Auditing</Name>
    <Synchronization>Synchronous</Synchronization>
    <Type>10001</Type>
    <SequenceNumber>1100</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Version=15.0.0.0, Culture=neutral, PublicKeyToken=71e9bce111e9429c</Assembly>
    <Class>Microsoft.Office.RecordsManagement.Internal.AuditHandler</Class>
    <Data/>
    <Filter/>
  </Receiver>
</spe:Receivers>
</file>

<file path=customXml/item5.xml><?xml version="1.0" encoding="utf-8"?>
<?mso-contentType ?>
<p:Policy xmlns:p="office.server.policy" id="" local="true">
  <p:Name>Treasury Document</p:Name>
  <p:Description/>
  <p:Statement/>
  <p:PolicyItems>
    <p:PolicyItem featureId="Microsoft.Office.RecordsManagement.PolicyFeatures.PolicyAudit" staticId="0x010100C1F664D0940F85469AA4349814833990|1757814118" UniqueId="99e9c385-4551-4564-9f26-636b8fa6da1c">
      <p:Name>Auditing</p:Name>
      <p:Description>Audits user actions on documents and list items to the Audit Log.</p:Description>
      <p:CustomData>
        <Audit>
          <Update/>
          <DeleteRestore/>
        </Audit>
      </p:CustomData>
    </p:PolicyItem>
  </p:PolicyItems>
</p:Policy>
</file>

<file path=customXml/itemProps1.xml><?xml version="1.0" encoding="utf-8"?>
<ds:datastoreItem xmlns:ds="http://schemas.openxmlformats.org/officeDocument/2006/customXml" ds:itemID="{2618FDFD-A0FB-417F-990A-443ABC1AE65D}">
  <ds:schemaRefs>
    <ds:schemaRef ds:uri="http://schemas.microsoft.com/sharepoint/v3/contenttype/forms"/>
  </ds:schemaRefs>
</ds:datastoreItem>
</file>

<file path=customXml/itemProps2.xml><?xml version="1.0" encoding="utf-8"?>
<ds:datastoreItem xmlns:ds="http://schemas.openxmlformats.org/officeDocument/2006/customXml" ds:itemID="{73C2BF3B-4F6C-49A6-A61B-EF7B9D7BB8B4}">
  <ds:schemaRefs>
    <ds:schemaRef ds:uri="http://purl.org/dc/elements/1.1/"/>
    <ds:schemaRef ds:uri="http://schemas.openxmlformats.org/package/2006/metadata/core-properties"/>
    <ds:schemaRef ds:uri="768d4202-dccb-4ec8-a008-7abfadedbb89"/>
    <ds:schemaRef ds:uri="0f563589-9cf9-4143-b1eb-fb0534803d38"/>
    <ds:schemaRef ds:uri="http://purl.org/dc/terms/"/>
    <ds:schemaRef ds:uri="http://schemas.microsoft.com/office/2006/metadata/properties"/>
    <ds:schemaRef ds:uri="http://schemas.microsoft.com/office/2006/documentManagement/types"/>
    <ds:schemaRef ds:uri="http://schemas.microsoft.com/sharepoint/v3"/>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15EBE08-0927-4F44-A569-CD43226DC950}"/>
</file>

<file path=customXml/itemProps4.xml><?xml version="1.0" encoding="utf-8"?>
<ds:datastoreItem xmlns:ds="http://schemas.openxmlformats.org/officeDocument/2006/customXml" ds:itemID="{7D48C5E3-6FBA-40DB-89C6-4EAA81CF99D1}">
  <ds:schemaRefs>
    <ds:schemaRef ds:uri="http://schemas.microsoft.com/sharepoint/events"/>
  </ds:schemaRefs>
</ds:datastoreItem>
</file>

<file path=customXml/itemProps5.xml><?xml version="1.0" encoding="utf-8"?>
<ds:datastoreItem xmlns:ds="http://schemas.openxmlformats.org/officeDocument/2006/customXml" ds:itemID="{37D2024E-56F6-460D-AD0F-9AFAF8B09759}">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Salary Comparison</vt:lpstr>
      <vt:lpstr>Company Comparison table</vt:lpstr>
      <vt:lpstr>Trust Comparison table</vt:lpstr>
      <vt:lpstr>Notes - Company</vt:lpstr>
      <vt:lpstr>Company Table 6A</vt:lpstr>
      <vt:lpstr>Notes - Trust</vt:lpstr>
      <vt:lpstr>Trusts Table 4</vt:lpstr>
      <vt:lpstr>'Company Comparison table'!Print_Area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2018-02-25T22:13:17Z</dcterms:created>
  <dcterms:modified xsi:type="dcterms:W3CDTF">2019-02-14T23:43:16Z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0x010100C1F664D0940F85469AA434981483399000F4DE3D0581DC214CAE2C0C5F81A0F4A1</vt:lpwstr>
  </property>
  <property fmtid="{D5CDD505-2E9C-101B-9397-08002B2CF9AE}" pid="3" name="TaxKeyword">
    <vt:lpwstr/>
  </property>
  <property fmtid="{D5CDD505-2E9C-101B-9397-08002B2CF9AE}" pid="4" name="AuthorIds_UIVersion_1">
    <vt:lpwstr>18</vt:lpwstr>
  </property>
  <property fmtid="{D5CDD505-2E9C-101B-9397-08002B2CF9AE}" pid="5" name="_dlc_DocIdItemGuid">
    <vt:lpwstr>4e8ab68b-2448-4a6a-a10a-6e555e4500ed</vt:lpwstr>
  </property>
  <property fmtid="{D5CDD505-2E9C-101B-9397-08002B2CF9AE}" pid="6" name="AuthorIds_UIVersion_4">
    <vt:lpwstr>18</vt:lpwstr>
  </property>
  <property fmtid="{D5CDD505-2E9C-101B-9397-08002B2CF9AE}" pid="7" name="TSYRecordClass">
    <vt:lpwstr>2;#TSY RA-8733 - Destroy 10 years after action completed|18609896-7c96-418c-bbc1-db3751e97ee3</vt:lpwstr>
  </property>
</Properties>
</file>